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257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V5" i="5" l="1"/>
  <c r="E5" i="5" s="1"/>
  <c r="X5" i="5" s="1"/>
  <c r="AB5" i="5"/>
  <c r="E9" i="5"/>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E42" i="5"/>
  <c r="X42" i="5" s="1"/>
  <c r="E43" i="5"/>
  <c r="X43" i="5" s="1"/>
  <c r="E44" i="5"/>
  <c r="E45" i="5"/>
  <c r="X45" i="5" s="1"/>
  <c r="E46" i="5"/>
  <c r="X46" i="5" s="1"/>
  <c r="E47" i="5"/>
  <c r="X47" i="5" s="1"/>
  <c r="E48" i="5"/>
  <c r="X48" i="5" s="1"/>
  <c r="E49" i="5"/>
  <c r="E50" i="5"/>
  <c r="X50" i="5" s="1"/>
  <c r="E51" i="5"/>
  <c r="X51" i="5" s="1"/>
  <c r="E52" i="5"/>
  <c r="X52" i="5" s="1"/>
  <c r="E53" i="5"/>
  <c r="X53" i="5" s="1"/>
  <c r="E54" i="5"/>
  <c r="X54" i="5" s="1"/>
  <c r="E55" i="5"/>
  <c r="X55" i="5" s="1"/>
  <c r="E56" i="5"/>
  <c r="X56" i="5" s="1"/>
  <c r="E57" i="5"/>
  <c r="X57" i="5" s="1"/>
  <c r="E58" i="5"/>
  <c r="X58" i="5" s="1"/>
  <c r="E59" i="5"/>
  <c r="X59" i="5" s="1"/>
  <c r="E60" i="5"/>
  <c r="X60" i="5" s="1"/>
  <c r="E61" i="5"/>
  <c r="E62" i="5"/>
  <c r="X62" i="5" s="1"/>
  <c r="E63" i="5"/>
  <c r="X63" i="5" s="1"/>
  <c r="E64" i="5"/>
  <c r="X64" i="5" s="1"/>
  <c r="E65" i="5"/>
  <c r="E66" i="5"/>
  <c r="X66" i="5" s="1"/>
  <c r="E67" i="5"/>
  <c r="X67" i="5" s="1"/>
  <c r="E68" i="5"/>
  <c r="X68" i="5" s="1"/>
  <c r="E69" i="5"/>
  <c r="X69" i="5" s="1"/>
  <c r="E70" i="5"/>
  <c r="X70" i="5" s="1"/>
  <c r="E71" i="5"/>
  <c r="X71" i="5" s="1"/>
  <c r="E72" i="5"/>
  <c r="X72" i="5" s="1"/>
  <c r="E73" i="5"/>
  <c r="E74" i="5"/>
  <c r="X74" i="5" s="1"/>
  <c r="E75" i="5"/>
  <c r="X75" i="5" s="1"/>
  <c r="E76" i="5"/>
  <c r="X76" i="5" s="1"/>
  <c r="E77" i="5"/>
  <c r="E78" i="5"/>
  <c r="X78" i="5" s="1"/>
  <c r="E79" i="5"/>
  <c r="X79" i="5" s="1"/>
  <c r="E80" i="5"/>
  <c r="X80" i="5" s="1"/>
  <c r="E81" i="5"/>
  <c r="X81" i="5" s="1"/>
  <c r="E82" i="5"/>
  <c r="X82" i="5" s="1"/>
  <c r="E83" i="5"/>
  <c r="X83" i="5" s="1"/>
  <c r="E84" i="5"/>
  <c r="X84" i="5" s="1"/>
  <c r="E85" i="5"/>
  <c r="X85" i="5" s="1"/>
  <c r="E86" i="5"/>
  <c r="X86" i="5" s="1"/>
  <c r="E87" i="5"/>
  <c r="X87" i="5" s="1"/>
  <c r="E88" i="5"/>
  <c r="X88" i="5" s="1"/>
  <c r="E89" i="5"/>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E106" i="5"/>
  <c r="X106" i="5" s="1"/>
  <c r="E107" i="5"/>
  <c r="X107" i="5" s="1"/>
  <c r="E108" i="5"/>
  <c r="X108" i="5" s="1"/>
  <c r="E109" i="5"/>
  <c r="X109" i="5" s="1"/>
  <c r="E110" i="5"/>
  <c r="X110" i="5" s="1"/>
  <c r="E111" i="5"/>
  <c r="X111" i="5" s="1"/>
  <c r="E112" i="5"/>
  <c r="E113" i="5"/>
  <c r="X113" i="5" s="1"/>
  <c r="E114" i="5"/>
  <c r="X114" i="5" s="1"/>
  <c r="E115" i="5"/>
  <c r="X115" i="5" s="1"/>
  <c r="E116" i="5"/>
  <c r="X116" i="5" s="1"/>
  <c r="E117" i="5"/>
  <c r="E118" i="5"/>
  <c r="X118" i="5" s="1"/>
  <c r="E119" i="5"/>
  <c r="X119" i="5" s="1"/>
  <c r="E120" i="5"/>
  <c r="X120" i="5" s="1"/>
  <c r="E121" i="5"/>
  <c r="E122" i="5"/>
  <c r="X122" i="5" s="1"/>
  <c r="E123" i="5"/>
  <c r="X123" i="5" s="1"/>
  <c r="E124" i="5"/>
  <c r="X124" i="5" s="1"/>
  <c r="E125" i="5"/>
  <c r="X125" i="5" s="1"/>
  <c r="E126" i="5"/>
  <c r="X126" i="5" s="1"/>
  <c r="E127" i="5"/>
  <c r="X127" i="5" s="1"/>
  <c r="E128" i="5"/>
  <c r="E129" i="5"/>
  <c r="E130" i="5"/>
  <c r="X130" i="5" s="1"/>
  <c r="E131" i="5"/>
  <c r="X131" i="5" s="1"/>
  <c r="E132" i="5"/>
  <c r="X132" i="5" s="1"/>
  <c r="E133" i="5"/>
  <c r="E134" i="5"/>
  <c r="X134" i="5" s="1"/>
  <c r="E135" i="5"/>
  <c r="X135" i="5" s="1"/>
  <c r="E136" i="5"/>
  <c r="X136" i="5" s="1"/>
  <c r="E137" i="5"/>
  <c r="X137" i="5" s="1"/>
  <c r="E138" i="5"/>
  <c r="X138" i="5" s="1"/>
  <c r="E139" i="5"/>
  <c r="X139" i="5" s="1"/>
  <c r="E140" i="5"/>
  <c r="E141" i="5"/>
  <c r="X141" i="5" s="1"/>
  <c r="E142" i="5"/>
  <c r="X142" i="5" s="1"/>
  <c r="E143" i="5"/>
  <c r="X143" i="5" s="1"/>
  <c r="E144" i="5"/>
  <c r="X144" i="5" s="1"/>
  <c r="E145" i="5"/>
  <c r="E146" i="5"/>
  <c r="X146" i="5" s="1"/>
  <c r="E147" i="5"/>
  <c r="X147" i="5" s="1"/>
  <c r="E148" i="5"/>
  <c r="X148" i="5" s="1"/>
  <c r="E149" i="5"/>
  <c r="X149" i="5" s="1"/>
  <c r="E150" i="5"/>
  <c r="X150" i="5" s="1"/>
  <c r="E151" i="5"/>
  <c r="X151" i="5" s="1"/>
  <c r="E152" i="5"/>
  <c r="X152" i="5" s="1"/>
  <c r="E153" i="5"/>
  <c r="E154" i="5"/>
  <c r="X154" i="5" s="1"/>
  <c r="E155" i="5"/>
  <c r="X155" i="5" s="1"/>
  <c r="E156" i="5"/>
  <c r="X156" i="5" s="1"/>
  <c r="E157" i="5"/>
  <c r="X157" i="5" s="1"/>
  <c r="E158" i="5"/>
  <c r="X158" i="5" s="1"/>
  <c r="E159" i="5"/>
  <c r="X159" i="5" s="1"/>
  <c r="E160" i="5"/>
  <c r="X160" i="5" s="1"/>
  <c r="E161" i="5"/>
  <c r="E162" i="5"/>
  <c r="X162" i="5" s="1"/>
  <c r="E163" i="5"/>
  <c r="X163" i="5" s="1"/>
  <c r="E164" i="5"/>
  <c r="X164" i="5" s="1"/>
  <c r="E165" i="5"/>
  <c r="X165" i="5" s="1"/>
  <c r="E166" i="5"/>
  <c r="X166" i="5" s="1"/>
  <c r="E167" i="5"/>
  <c r="X167" i="5" s="1"/>
  <c r="E168" i="5"/>
  <c r="X168" i="5" s="1"/>
  <c r="E169" i="5"/>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E182" i="5"/>
  <c r="X182" i="5" s="1"/>
  <c r="E183" i="5"/>
  <c r="X183" i="5" s="1"/>
  <c r="E184" i="5"/>
  <c r="X184" i="5" s="1"/>
  <c r="E185" i="5"/>
  <c r="E186" i="5"/>
  <c r="X186" i="5" s="1"/>
  <c r="E187" i="5"/>
  <c r="X187" i="5" s="1"/>
  <c r="E188" i="5"/>
  <c r="X188" i="5" s="1"/>
  <c r="E189" i="5"/>
  <c r="X189" i="5" s="1"/>
  <c r="E190" i="5"/>
  <c r="X190" i="5" s="1"/>
  <c r="E191" i="5"/>
  <c r="X191" i="5" s="1"/>
  <c r="E192" i="5"/>
  <c r="X192" i="5" s="1"/>
  <c r="E193" i="5"/>
  <c r="E194" i="5"/>
  <c r="X194" i="5" s="1"/>
  <c r="E195" i="5"/>
  <c r="X195" i="5" s="1"/>
  <c r="E196" i="5"/>
  <c r="X196" i="5" s="1"/>
  <c r="E197" i="5"/>
  <c r="X197" i="5" s="1"/>
  <c r="E198" i="5"/>
  <c r="X198" i="5" s="1"/>
  <c r="E199" i="5"/>
  <c r="X199" i="5" s="1"/>
  <c r="E200" i="5"/>
  <c r="X200" i="5" s="1"/>
  <c r="E201" i="5"/>
  <c r="E202" i="5"/>
  <c r="X202" i="5" s="1"/>
  <c r="E203" i="5"/>
  <c r="X203" i="5" s="1"/>
  <c r="E204" i="5"/>
  <c r="X204" i="5" s="1"/>
  <c r="E205" i="5"/>
  <c r="X205" i="5" s="1"/>
  <c r="E206" i="5"/>
  <c r="X206" i="5" s="1"/>
  <c r="E207" i="5"/>
  <c r="X207" i="5" s="1"/>
  <c r="E208" i="5"/>
  <c r="X208" i="5" s="1"/>
  <c r="E209" i="5"/>
  <c r="E210" i="5"/>
  <c r="X210" i="5" s="1"/>
  <c r="E211" i="5"/>
  <c r="X211" i="5" s="1"/>
  <c r="E212" i="5"/>
  <c r="X212" i="5" s="1"/>
  <c r="E213" i="5"/>
  <c r="E214" i="5"/>
  <c r="X214" i="5" s="1"/>
  <c r="E215" i="5"/>
  <c r="X215" i="5" s="1"/>
  <c r="E216" i="5"/>
  <c r="E217" i="5"/>
  <c r="X217" i="5" s="1"/>
  <c r="E218" i="5"/>
  <c r="X218" i="5" s="1"/>
  <c r="E219" i="5"/>
  <c r="X219" i="5" s="1"/>
  <c r="E220" i="5"/>
  <c r="X220" i="5" s="1"/>
  <c r="E221" i="5"/>
  <c r="X221" i="5" s="1"/>
  <c r="E222" i="5"/>
  <c r="X222" i="5" s="1"/>
  <c r="E223" i="5"/>
  <c r="X223" i="5" s="1"/>
  <c r="E224" i="5"/>
  <c r="X224" i="5" s="1"/>
  <c r="E225" i="5"/>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E241" i="5"/>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E258" i="5"/>
  <c r="X258" i="5" s="1"/>
  <c r="E259" i="5"/>
  <c r="X259" i="5" s="1"/>
  <c r="E260" i="5"/>
  <c r="X260" i="5" s="1"/>
  <c r="E261" i="5"/>
  <c r="E262" i="5"/>
  <c r="X262" i="5" s="1"/>
  <c r="E263" i="5"/>
  <c r="X263" i="5" s="1"/>
  <c r="E264" i="5"/>
  <c r="X264" i="5" s="1"/>
  <c r="E265" i="5"/>
  <c r="E266" i="5"/>
  <c r="X266" i="5" s="1"/>
  <c r="E267" i="5"/>
  <c r="X267" i="5" s="1"/>
  <c r="E268" i="5"/>
  <c r="X268" i="5" s="1"/>
  <c r="E269" i="5"/>
  <c r="X269" i="5" s="1"/>
  <c r="E270" i="5"/>
  <c r="X270" i="5" s="1"/>
  <c r="E271" i="5"/>
  <c r="X271" i="5" s="1"/>
  <c r="E272" i="5"/>
  <c r="E273" i="5"/>
  <c r="E274" i="5"/>
  <c r="X274" i="5" s="1"/>
  <c r="E275" i="5"/>
  <c r="X275" i="5" s="1"/>
  <c r="E276" i="5"/>
  <c r="X276" i="5" s="1"/>
  <c r="E277" i="5"/>
  <c r="X277" i="5" s="1"/>
  <c r="E278" i="5"/>
  <c r="X278" i="5" s="1"/>
  <c r="E279" i="5"/>
  <c r="X279" i="5" s="1"/>
  <c r="E280" i="5"/>
  <c r="X280" i="5" s="1"/>
  <c r="E281" i="5"/>
  <c r="E282" i="5"/>
  <c r="X282" i="5" s="1"/>
  <c r="E283" i="5"/>
  <c r="X283" i="5" s="1"/>
  <c r="E284" i="5"/>
  <c r="X284" i="5" s="1"/>
  <c r="E285" i="5"/>
  <c r="X285" i="5" s="1"/>
  <c r="E286" i="5"/>
  <c r="X286" i="5" s="1"/>
  <c r="E287" i="5"/>
  <c r="X287" i="5" s="1"/>
  <c r="E288" i="5"/>
  <c r="E289" i="5"/>
  <c r="E290" i="5"/>
  <c r="X290" i="5" s="1"/>
  <c r="E291" i="5"/>
  <c r="X291" i="5" s="1"/>
  <c r="E292" i="5"/>
  <c r="X292" i="5" s="1"/>
  <c r="E293" i="5"/>
  <c r="X293" i="5" s="1"/>
  <c r="E294" i="5"/>
  <c r="X294" i="5" s="1"/>
  <c r="E295" i="5"/>
  <c r="X295" i="5" s="1"/>
  <c r="E296" i="5"/>
  <c r="X296" i="5" s="1"/>
  <c r="E297" i="5"/>
  <c r="E298" i="5"/>
  <c r="X298" i="5" s="1"/>
  <c r="E299" i="5"/>
  <c r="X299" i="5" s="1"/>
  <c r="E300" i="5"/>
  <c r="X300" i="5" s="1"/>
  <c r="E301" i="5"/>
  <c r="X301" i="5" s="1"/>
  <c r="E302" i="5"/>
  <c r="X302" i="5" s="1"/>
  <c r="E303" i="5"/>
  <c r="X303" i="5" s="1"/>
  <c r="E304" i="5"/>
  <c r="E305" i="5"/>
  <c r="X305" i="5" s="1"/>
  <c r="E306" i="5"/>
  <c r="X306" i="5" s="1"/>
  <c r="E307" i="5"/>
  <c r="X307" i="5" s="1"/>
  <c r="E308" i="5"/>
  <c r="X308" i="5" s="1"/>
  <c r="E309" i="5"/>
  <c r="X309" i="5" s="1"/>
  <c r="E310" i="5"/>
  <c r="X310" i="5" s="1"/>
  <c r="E311" i="5"/>
  <c r="X311" i="5" s="1"/>
  <c r="E312" i="5"/>
  <c r="X312" i="5" s="1"/>
  <c r="E313" i="5"/>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E329" i="5"/>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E342" i="5"/>
  <c r="X342" i="5" s="1"/>
  <c r="E343" i="5"/>
  <c r="X343" i="5" s="1"/>
  <c r="E344" i="5"/>
  <c r="E345" i="5"/>
  <c r="E346" i="5"/>
  <c r="X346" i="5" s="1"/>
  <c r="E347" i="5"/>
  <c r="X347" i="5" s="1"/>
  <c r="E348" i="5"/>
  <c r="X348" i="5" s="1"/>
  <c r="E349" i="5"/>
  <c r="X349" i="5" s="1"/>
  <c r="E350" i="5"/>
  <c r="X350" i="5" s="1"/>
  <c r="E351" i="5"/>
  <c r="X351" i="5" s="1"/>
  <c r="E352" i="5"/>
  <c r="X352" i="5" s="1"/>
  <c r="E353" i="5"/>
  <c r="E354" i="5"/>
  <c r="X354" i="5" s="1"/>
  <c r="E355" i="5"/>
  <c r="X355" i="5" s="1"/>
  <c r="E356" i="5"/>
  <c r="X356" i="5" s="1"/>
  <c r="E357" i="5"/>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E370" i="5"/>
  <c r="X370" i="5" s="1"/>
  <c r="E371" i="5"/>
  <c r="X371" i="5" s="1"/>
  <c r="E372" i="5"/>
  <c r="X372" i="5" s="1"/>
  <c r="E373" i="5"/>
  <c r="X373" i="5" s="1"/>
  <c r="E374" i="5"/>
  <c r="X374" i="5" s="1"/>
  <c r="E375" i="5"/>
  <c r="X375" i="5" s="1"/>
  <c r="E376" i="5"/>
  <c r="E377" i="5"/>
  <c r="X377" i="5" s="1"/>
  <c r="E378" i="5"/>
  <c r="X378" i="5" s="1"/>
  <c r="E379" i="5"/>
  <c r="X379" i="5" s="1"/>
  <c r="E380" i="5"/>
  <c r="X380" i="5" s="1"/>
  <c r="E381" i="5"/>
  <c r="X381" i="5" s="1"/>
  <c r="E382" i="5"/>
  <c r="X382" i="5" s="1"/>
  <c r="E383" i="5"/>
  <c r="X383" i="5" s="1"/>
  <c r="E384" i="5"/>
  <c r="X384" i="5" s="1"/>
  <c r="E385" i="5"/>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E401" i="5"/>
  <c r="E402" i="5"/>
  <c r="X402" i="5" s="1"/>
  <c r="E403" i="5"/>
  <c r="X403" i="5" s="1"/>
  <c r="E404" i="5"/>
  <c r="X404" i="5" s="1"/>
  <c r="E405" i="5"/>
  <c r="E406" i="5"/>
  <c r="X406" i="5" s="1"/>
  <c r="E407" i="5"/>
  <c r="X407" i="5" s="1"/>
  <c r="E408" i="5"/>
  <c r="X408" i="5" s="1"/>
  <c r="E409" i="5"/>
  <c r="E410" i="5"/>
  <c r="X410" i="5" s="1"/>
  <c r="E411" i="5"/>
  <c r="X411" i="5" s="1"/>
  <c r="E412" i="5"/>
  <c r="X412" i="5" s="1"/>
  <c r="E413" i="5"/>
  <c r="X413" i="5" s="1"/>
  <c r="E414" i="5"/>
  <c r="X414" i="5" s="1"/>
  <c r="E415" i="5"/>
  <c r="X415" i="5" s="1"/>
  <c r="E416" i="5"/>
  <c r="X416" i="5" s="1"/>
  <c r="E417" i="5"/>
  <c r="E418" i="5"/>
  <c r="X418" i="5" s="1"/>
  <c r="E419" i="5"/>
  <c r="X419" i="5" s="1"/>
  <c r="E420" i="5"/>
  <c r="X420" i="5" s="1"/>
  <c r="E421" i="5"/>
  <c r="X421" i="5" s="1"/>
  <c r="E422" i="5"/>
  <c r="X422" i="5" s="1"/>
  <c r="E423" i="5"/>
  <c r="X423" i="5" s="1"/>
  <c r="E424" i="5"/>
  <c r="X424" i="5" s="1"/>
  <c r="E425" i="5"/>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E458" i="5"/>
  <c r="X458" i="5" s="1"/>
  <c r="E459" i="5"/>
  <c r="X459" i="5" s="1"/>
  <c r="E460" i="5"/>
  <c r="X460" i="5" s="1"/>
  <c r="E461" i="5"/>
  <c r="X461" i="5" s="1"/>
  <c r="E462" i="5"/>
  <c r="X462" i="5" s="1"/>
  <c r="E463" i="5"/>
  <c r="X463" i="5" s="1"/>
  <c r="E464" i="5"/>
  <c r="E465" i="5"/>
  <c r="X465" i="5" s="1"/>
  <c r="E466" i="5"/>
  <c r="X466" i="5" s="1"/>
  <c r="E467" i="5"/>
  <c r="X467" i="5" s="1"/>
  <c r="E468" i="5"/>
  <c r="X468" i="5" s="1"/>
  <c r="E469" i="5"/>
  <c r="X469" i="5" s="1"/>
  <c r="E470" i="5"/>
  <c r="X470" i="5" s="1"/>
  <c r="E471" i="5"/>
  <c r="X471" i="5" s="1"/>
  <c r="E472" i="5"/>
  <c r="X472" i="5" s="1"/>
  <c r="E473" i="5"/>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E486" i="5"/>
  <c r="X486" i="5" s="1"/>
  <c r="E487" i="5"/>
  <c r="X487" i="5" s="1"/>
  <c r="E488" i="5"/>
  <c r="X488" i="5" s="1"/>
  <c r="E489" i="5"/>
  <c r="E490" i="5"/>
  <c r="X490" i="5" s="1"/>
  <c r="E491" i="5"/>
  <c r="X491" i="5" s="1"/>
  <c r="E492" i="5"/>
  <c r="X492" i="5" s="1"/>
  <c r="E493" i="5"/>
  <c r="X493" i="5" s="1"/>
  <c r="E494" i="5"/>
  <c r="X494" i="5" s="1"/>
  <c r="E495" i="5"/>
  <c r="X495" i="5" s="1"/>
  <c r="E496" i="5"/>
  <c r="X496" i="5" s="1"/>
  <c r="E497" i="5"/>
  <c r="E498" i="5"/>
  <c r="X498" i="5" s="1"/>
  <c r="E499" i="5"/>
  <c r="X499" i="5" s="1"/>
  <c r="E500" i="5"/>
  <c r="X500" i="5" s="1"/>
  <c r="E501" i="5"/>
  <c r="X501" i="5" s="1"/>
  <c r="E502" i="5"/>
  <c r="X502" i="5" s="1"/>
  <c r="E503" i="5"/>
  <c r="X503" i="5" s="1"/>
  <c r="E504" i="5"/>
  <c r="X504" i="5" s="1"/>
  <c r="E505" i="5"/>
  <c r="E506" i="5"/>
  <c r="X506" i="5" s="1"/>
  <c r="E507" i="5"/>
  <c r="X507" i="5" s="1"/>
  <c r="E508" i="5"/>
  <c r="X508" i="5" s="1"/>
  <c r="E509" i="5"/>
  <c r="X509" i="5" s="1"/>
  <c r="E510" i="5"/>
  <c r="X510" i="5" s="1"/>
  <c r="E511" i="5"/>
  <c r="X511" i="5" s="1"/>
  <c r="E512" i="5"/>
  <c r="X512" i="5" s="1"/>
  <c r="E513" i="5"/>
  <c r="E514" i="5"/>
  <c r="X514" i="5" s="1"/>
  <c r="E515" i="5"/>
  <c r="X515" i="5" s="1"/>
  <c r="E516" i="5"/>
  <c r="X516" i="5" s="1"/>
  <c r="E517" i="5"/>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E546" i="5"/>
  <c r="X546" i="5" s="1"/>
  <c r="E547" i="5"/>
  <c r="X547" i="5" s="1"/>
  <c r="E548" i="5"/>
  <c r="X548" i="5" s="1"/>
  <c r="E549" i="5"/>
  <c r="X549" i="5" s="1"/>
  <c r="E550" i="5"/>
  <c r="X550" i="5" s="1"/>
  <c r="E551" i="5"/>
  <c r="X551" i="5" s="1"/>
  <c r="E552" i="5"/>
  <c r="E553" i="5"/>
  <c r="X553" i="5" s="1"/>
  <c r="E554" i="5"/>
  <c r="X554" i="5" s="1"/>
  <c r="E555" i="5"/>
  <c r="X555" i="5" s="1"/>
  <c r="E556" i="5"/>
  <c r="X556" i="5" s="1"/>
  <c r="E557" i="5"/>
  <c r="X557" i="5" s="1"/>
  <c r="E558" i="5"/>
  <c r="X558" i="5" s="1"/>
  <c r="E559" i="5"/>
  <c r="X559" i="5" s="1"/>
  <c r="E560" i="5"/>
  <c r="X560" i="5" s="1"/>
  <c r="E561" i="5"/>
  <c r="E562" i="5"/>
  <c r="X562" i="5" s="1"/>
  <c r="E563" i="5"/>
  <c r="X563" i="5" s="1"/>
  <c r="E564" i="5"/>
  <c r="X564" i="5" s="1"/>
  <c r="E565" i="5"/>
  <c r="E566" i="5"/>
  <c r="X566" i="5" s="1"/>
  <c r="E567" i="5"/>
  <c r="X567" i="5" s="1"/>
  <c r="E568" i="5"/>
  <c r="E569" i="5"/>
  <c r="E570" i="5"/>
  <c r="X570" i="5" s="1"/>
  <c r="E571" i="5"/>
  <c r="X571" i="5" s="1"/>
  <c r="E572" i="5"/>
  <c r="X572" i="5" s="1"/>
  <c r="E573" i="5"/>
  <c r="X573" i="5" s="1"/>
  <c r="E574" i="5"/>
  <c r="X574" i="5" s="1"/>
  <c r="E575" i="5"/>
  <c r="X575" i="5" s="1"/>
  <c r="E576" i="5"/>
  <c r="X576" i="5" s="1"/>
  <c r="E577" i="5"/>
  <c r="E578" i="5"/>
  <c r="X578" i="5" s="1"/>
  <c r="E579" i="5"/>
  <c r="X579" i="5" s="1"/>
  <c r="E580" i="5"/>
  <c r="X580" i="5" s="1"/>
  <c r="E581" i="5"/>
  <c r="X581" i="5" s="1"/>
  <c r="E582" i="5"/>
  <c r="X582" i="5" s="1"/>
  <c r="E583" i="5"/>
  <c r="X583" i="5" s="1"/>
  <c r="E584" i="5"/>
  <c r="E585" i="5"/>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E618" i="5"/>
  <c r="X618" i="5" s="1"/>
  <c r="E619" i="5"/>
  <c r="X619" i="5" s="1"/>
  <c r="E620" i="5"/>
  <c r="X620" i="5" s="1"/>
  <c r="E621" i="5"/>
  <c r="X621" i="5" s="1"/>
  <c r="E622" i="5"/>
  <c r="X622" i="5" s="1"/>
  <c r="E623" i="5"/>
  <c r="X623" i="5" s="1"/>
  <c r="E624" i="5"/>
  <c r="E625" i="5"/>
  <c r="X625" i="5" s="1"/>
  <c r="E626" i="5"/>
  <c r="X626" i="5" s="1"/>
  <c r="E627" i="5"/>
  <c r="X627" i="5" s="1"/>
  <c r="E628" i="5"/>
  <c r="X628" i="5" s="1"/>
  <c r="E629" i="5"/>
  <c r="E630" i="5"/>
  <c r="X630" i="5" s="1"/>
  <c r="E631" i="5"/>
  <c r="X631" i="5" s="1"/>
  <c r="E632" i="5"/>
  <c r="X632" i="5" s="1"/>
  <c r="E633" i="5"/>
  <c r="E634" i="5"/>
  <c r="X634" i="5" s="1"/>
  <c r="E635" i="5"/>
  <c r="X635" i="5" s="1"/>
  <c r="E636" i="5"/>
  <c r="X636" i="5" s="1"/>
  <c r="E637" i="5"/>
  <c r="X637" i="5" s="1"/>
  <c r="E638" i="5"/>
  <c r="X638" i="5" s="1"/>
  <c r="E639" i="5"/>
  <c r="X639" i="5" s="1"/>
  <c r="E640" i="5"/>
  <c r="E641" i="5"/>
  <c r="E642" i="5"/>
  <c r="X642" i="5" s="1"/>
  <c r="E643" i="5"/>
  <c r="X643" i="5" s="1"/>
  <c r="E644" i="5"/>
  <c r="X644" i="5" s="1"/>
  <c r="E645" i="5"/>
  <c r="X645" i="5" s="1"/>
  <c r="E646" i="5"/>
  <c r="X646" i="5" s="1"/>
  <c r="E647" i="5"/>
  <c r="X647" i="5" s="1"/>
  <c r="E648" i="5"/>
  <c r="X648" i="5" s="1"/>
  <c r="E649" i="5"/>
  <c r="E650" i="5"/>
  <c r="X650" i="5" s="1"/>
  <c r="E651" i="5"/>
  <c r="X651" i="5" s="1"/>
  <c r="E652" i="5"/>
  <c r="X652" i="5" s="1"/>
  <c r="E653" i="5"/>
  <c r="X653" i="5" s="1"/>
  <c r="E654" i="5"/>
  <c r="X654" i="5" s="1"/>
  <c r="E655" i="5"/>
  <c r="X655" i="5" s="1"/>
  <c r="E656" i="5"/>
  <c r="E657" i="5"/>
  <c r="E658" i="5"/>
  <c r="X658" i="5" s="1"/>
  <c r="E659" i="5"/>
  <c r="X659" i="5" s="1"/>
  <c r="E660" i="5"/>
  <c r="X660" i="5" s="1"/>
  <c r="E661" i="5"/>
  <c r="E662" i="5"/>
  <c r="X662" i="5" s="1"/>
  <c r="E663" i="5"/>
  <c r="X663" i="5" s="1"/>
  <c r="E664" i="5"/>
  <c r="X664" i="5" s="1"/>
  <c r="E665" i="5"/>
  <c r="X665" i="5" s="1"/>
  <c r="E666" i="5"/>
  <c r="X666" i="5" s="1"/>
  <c r="E667" i="5"/>
  <c r="X667" i="5" s="1"/>
  <c r="E668" i="5"/>
  <c r="X668" i="5" s="1"/>
  <c r="E669" i="5"/>
  <c r="X669" i="5" s="1"/>
  <c r="E670" i="5"/>
  <c r="X670" i="5" s="1"/>
  <c r="E671" i="5"/>
  <c r="X671" i="5" s="1"/>
  <c r="E672" i="5"/>
  <c r="E673" i="5"/>
  <c r="E674" i="5"/>
  <c r="X674" i="5" s="1"/>
  <c r="E675" i="5"/>
  <c r="X675" i="5" s="1"/>
  <c r="E676" i="5"/>
  <c r="X676" i="5" s="1"/>
  <c r="E677" i="5"/>
  <c r="E678" i="5"/>
  <c r="X678" i="5" s="1"/>
  <c r="E679" i="5"/>
  <c r="X679" i="5" s="1"/>
  <c r="E680" i="5"/>
  <c r="X680" i="5" s="1"/>
  <c r="E681" i="5"/>
  <c r="X681" i="5" s="1"/>
  <c r="E682" i="5"/>
  <c r="X682" i="5" s="1"/>
  <c r="E683" i="5"/>
  <c r="X683" i="5" s="1"/>
  <c r="E684" i="5"/>
  <c r="X684" i="5" s="1"/>
  <c r="E685" i="5"/>
  <c r="X685" i="5" s="1"/>
  <c r="E686" i="5"/>
  <c r="X686" i="5" s="1"/>
  <c r="E687" i="5"/>
  <c r="X687" i="5" s="1"/>
  <c r="E688" i="5"/>
  <c r="E689" i="5"/>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E702" i="5"/>
  <c r="X702" i="5" s="1"/>
  <c r="E703" i="5"/>
  <c r="X703" i="5" s="1"/>
  <c r="E704" i="5"/>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E730" i="5"/>
  <c r="X730" i="5" s="1"/>
  <c r="E731" i="5"/>
  <c r="X731" i="5" s="1"/>
  <c r="E732" i="5"/>
  <c r="X732" i="5" s="1"/>
  <c r="E733" i="5"/>
  <c r="X733" i="5" s="1"/>
  <c r="E734" i="5"/>
  <c r="X734" i="5" s="1"/>
  <c r="E735" i="5"/>
  <c r="X735" i="5" s="1"/>
  <c r="E736" i="5"/>
  <c r="X736" i="5" s="1"/>
  <c r="E737" i="5"/>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E753" i="5"/>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E786" i="5"/>
  <c r="X786" i="5" s="1"/>
  <c r="E787" i="5"/>
  <c r="X787" i="5" s="1"/>
  <c r="E788" i="5"/>
  <c r="X788" i="5" s="1"/>
  <c r="E789" i="5"/>
  <c r="X789" i="5" s="1"/>
  <c r="E790" i="5"/>
  <c r="X790" i="5" s="1"/>
  <c r="E791" i="5"/>
  <c r="X791" i="5" s="1"/>
  <c r="E792" i="5"/>
  <c r="E793" i="5"/>
  <c r="X793" i="5" s="1"/>
  <c r="E794" i="5"/>
  <c r="X794" i="5" s="1"/>
  <c r="E795" i="5"/>
  <c r="X795" i="5" s="1"/>
  <c r="E796" i="5"/>
  <c r="X796" i="5" s="1"/>
  <c r="E797" i="5"/>
  <c r="X797" i="5" s="1"/>
  <c r="E798" i="5"/>
  <c r="X798" i="5" s="1"/>
  <c r="E799" i="5"/>
  <c r="X799" i="5" s="1"/>
  <c r="E800" i="5"/>
  <c r="X800" i="5" s="1"/>
  <c r="E801" i="5"/>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E817" i="5"/>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E846" i="5"/>
  <c r="X846" i="5" s="1"/>
  <c r="E847" i="5"/>
  <c r="X847" i="5" s="1"/>
  <c r="E848" i="5"/>
  <c r="X848" i="5" s="1"/>
  <c r="E849" i="5"/>
  <c r="X849" i="5" s="1"/>
  <c r="E850" i="5"/>
  <c r="X850" i="5" s="1"/>
  <c r="E851" i="5"/>
  <c r="X851" i="5" s="1"/>
  <c r="E852" i="5"/>
  <c r="X852" i="5" s="1"/>
  <c r="E853" i="5"/>
  <c r="X853" i="5" s="1"/>
  <c r="E854" i="5"/>
  <c r="X854" i="5" s="1"/>
  <c r="E855" i="5"/>
  <c r="X855" i="5" s="1"/>
  <c r="E856" i="5"/>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E874" i="5"/>
  <c r="X874" i="5" s="1"/>
  <c r="E875" i="5"/>
  <c r="X875" i="5" s="1"/>
  <c r="E876" i="5"/>
  <c r="X876" i="5" s="1"/>
  <c r="E877" i="5"/>
  <c r="X877" i="5" s="1"/>
  <c r="E878" i="5"/>
  <c r="X878" i="5" s="1"/>
  <c r="E879" i="5"/>
  <c r="X879" i="5" s="1"/>
  <c r="E880" i="5"/>
  <c r="E881" i="5"/>
  <c r="X881" i="5" s="1"/>
  <c r="E882" i="5"/>
  <c r="X882" i="5" s="1"/>
  <c r="E883" i="5"/>
  <c r="X883" i="5" s="1"/>
  <c r="E884" i="5"/>
  <c r="X884" i="5" s="1"/>
  <c r="E885" i="5"/>
  <c r="X885" i="5" s="1"/>
  <c r="E886" i="5"/>
  <c r="X886" i="5" s="1"/>
  <c r="E887" i="5"/>
  <c r="X887" i="5" s="1"/>
  <c r="E888" i="5"/>
  <c r="X888" i="5" s="1"/>
  <c r="E889" i="5"/>
  <c r="E890" i="5"/>
  <c r="X890" i="5" s="1"/>
  <c r="E891" i="5"/>
  <c r="X891" i="5" s="1"/>
  <c r="E892" i="5"/>
  <c r="X892" i="5" s="1"/>
  <c r="E893" i="5"/>
  <c r="E894" i="5"/>
  <c r="X894" i="5" s="1"/>
  <c r="E895" i="5"/>
  <c r="X895" i="5" s="1"/>
  <c r="E896" i="5"/>
  <c r="E897" i="5"/>
  <c r="E898" i="5"/>
  <c r="X898" i="5" s="1"/>
  <c r="E899" i="5"/>
  <c r="X899" i="5" s="1"/>
  <c r="E900" i="5"/>
  <c r="X900" i="5" s="1"/>
  <c r="E901" i="5"/>
  <c r="X901" i="5" s="1"/>
  <c r="E902" i="5"/>
  <c r="X902" i="5" s="1"/>
  <c r="E903" i="5"/>
  <c r="X903" i="5" s="1"/>
  <c r="E904" i="5"/>
  <c r="X904" i="5" s="1"/>
  <c r="E905" i="5"/>
  <c r="E906" i="5"/>
  <c r="X906" i="5" s="1"/>
  <c r="E907" i="5"/>
  <c r="X907" i="5" s="1"/>
  <c r="E908" i="5"/>
  <c r="X908" i="5" s="1"/>
  <c r="E909" i="5"/>
  <c r="X909" i="5" s="1"/>
  <c r="E910" i="5"/>
  <c r="X910" i="5" s="1"/>
  <c r="E911" i="5"/>
  <c r="X911" i="5" s="1"/>
  <c r="E912" i="5"/>
  <c r="E913" i="5"/>
  <c r="E914" i="5"/>
  <c r="X914" i="5" s="1"/>
  <c r="E915" i="5"/>
  <c r="X915" i="5" s="1"/>
  <c r="E916" i="5"/>
  <c r="X916" i="5" s="1"/>
  <c r="E917" i="5"/>
  <c r="X917" i="5" s="1"/>
  <c r="E918" i="5"/>
  <c r="X918" i="5" s="1"/>
  <c r="E919" i="5"/>
  <c r="X919" i="5" s="1"/>
  <c r="E920" i="5"/>
  <c r="X920" i="5" s="1"/>
  <c r="E921" i="5"/>
  <c r="E922" i="5"/>
  <c r="X922" i="5" s="1"/>
  <c r="E923" i="5"/>
  <c r="X923" i="5" s="1"/>
  <c r="E924" i="5"/>
  <c r="X924" i="5" s="1"/>
  <c r="E925" i="5"/>
  <c r="X925" i="5" s="1"/>
  <c r="E926" i="5"/>
  <c r="X926" i="5" s="1"/>
  <c r="E927" i="5"/>
  <c r="X927" i="5" s="1"/>
  <c r="E928" i="5"/>
  <c r="E929" i="5"/>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E985" i="5"/>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E1033" i="5"/>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E1066" i="5"/>
  <c r="X1066" i="5" s="1"/>
  <c r="E1067" i="5"/>
  <c r="X1067" i="5" s="1"/>
  <c r="E1068" i="5"/>
  <c r="X1068" i="5" s="1"/>
  <c r="E1069" i="5"/>
  <c r="X1069" i="5" s="1"/>
  <c r="E1070" i="5"/>
  <c r="X1070" i="5" s="1"/>
  <c r="E1071" i="5"/>
  <c r="X1071" i="5" s="1"/>
  <c r="E1072" i="5"/>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E1202" i="5"/>
  <c r="X1202" i="5" s="1"/>
  <c r="E1203" i="5"/>
  <c r="X1203" i="5" s="1"/>
  <c r="E1204" i="5"/>
  <c r="X1204" i="5" s="1"/>
  <c r="E1205" i="5"/>
  <c r="X1205" i="5" s="1"/>
  <c r="E1206" i="5"/>
  <c r="X1206" i="5" s="1"/>
  <c r="E1207" i="5"/>
  <c r="X1207" i="5" s="1"/>
  <c r="E1208" i="5"/>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E1226" i="5"/>
  <c r="X1226" i="5" s="1"/>
  <c r="E1227" i="5"/>
  <c r="X1227" i="5" s="1"/>
  <c r="E1228" i="5"/>
  <c r="X1228" i="5" s="1"/>
  <c r="E1229" i="5"/>
  <c r="X1229" i="5" s="1"/>
  <c r="E1230" i="5"/>
  <c r="X1230" i="5" s="1"/>
  <c r="E1231" i="5"/>
  <c r="X1231" i="5" s="1"/>
  <c r="E1232" i="5"/>
  <c r="E1233" i="5"/>
  <c r="X1233" i="5" s="1"/>
  <c r="E1234" i="5"/>
  <c r="X1234" i="5" s="1"/>
  <c r="E1235" i="5"/>
  <c r="X1235" i="5" s="1"/>
  <c r="E1236" i="5"/>
  <c r="X1236" i="5" s="1"/>
  <c r="E1237" i="5"/>
  <c r="X1237" i="5" s="1"/>
  <c r="E1238" i="5"/>
  <c r="X1238" i="5" s="1"/>
  <c r="E1239" i="5"/>
  <c r="X1239" i="5" s="1"/>
  <c r="E1240" i="5"/>
  <c r="X1240" i="5" s="1"/>
  <c r="E1241" i="5"/>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E1257" i="5"/>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E1281" i="5"/>
  <c r="X1281" i="5" s="1"/>
  <c r="E1282" i="5"/>
  <c r="X1282" i="5" s="1"/>
  <c r="E1283" i="5"/>
  <c r="X1283" i="5" s="1"/>
  <c r="E1284" i="5"/>
  <c r="X1284" i="5" s="1"/>
  <c r="E1285" i="5"/>
  <c r="X1285" i="5" s="1"/>
  <c r="E1286" i="5"/>
  <c r="X1286" i="5" s="1"/>
  <c r="E1287" i="5"/>
  <c r="X1287" i="5" s="1"/>
  <c r="E1288" i="5"/>
  <c r="X1288" i="5" s="1"/>
  <c r="E1289" i="5"/>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E1369" i="5"/>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E1410" i="5"/>
  <c r="X1410" i="5" s="1"/>
  <c r="E1411" i="5"/>
  <c r="X1411" i="5" s="1"/>
  <c r="E1412" i="5"/>
  <c r="X1412" i="5" s="1"/>
  <c r="E1413" i="5"/>
  <c r="X1413" i="5" s="1"/>
  <c r="E1414" i="5"/>
  <c r="X1414" i="5" s="1"/>
  <c r="E1415" i="5"/>
  <c r="X1415" i="5" s="1"/>
  <c r="E1416" i="5"/>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E1513" i="5"/>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E1537" i="5"/>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E1561" i="5"/>
  <c r="X1561" i="5" s="1"/>
  <c r="E1562" i="5"/>
  <c r="X1562" i="5" s="1"/>
  <c r="E1563" i="5"/>
  <c r="X1563" i="5" s="1"/>
  <c r="E1564" i="5"/>
  <c r="X1564" i="5" s="1"/>
  <c r="E1565" i="5"/>
  <c r="X1565" i="5" s="1"/>
  <c r="E1566" i="5"/>
  <c r="X1566" i="5" s="1"/>
  <c r="E1567" i="5"/>
  <c r="X1567" i="5" s="1"/>
  <c r="E1568" i="5"/>
  <c r="X1568" i="5" s="1"/>
  <c r="E1569" i="5"/>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E1602" i="5"/>
  <c r="X1602" i="5" s="1"/>
  <c r="E1603" i="5"/>
  <c r="X1603" i="5" s="1"/>
  <c r="E1604" i="5"/>
  <c r="X1604" i="5" s="1"/>
  <c r="E1605" i="5"/>
  <c r="X1605" i="5" s="1"/>
  <c r="E1606" i="5"/>
  <c r="X1606" i="5" s="1"/>
  <c r="E1607" i="5"/>
  <c r="X1607" i="5" s="1"/>
  <c r="E1608" i="5"/>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E1914" i="5"/>
  <c r="X1914" i="5" s="1"/>
  <c r="E1915" i="5"/>
  <c r="X1915" i="5" s="1"/>
  <c r="E1916" i="5"/>
  <c r="X1916" i="5" s="1"/>
  <c r="E1917" i="5"/>
  <c r="X1917" i="5" s="1"/>
  <c r="E1918" i="5"/>
  <c r="X1918" i="5" s="1"/>
  <c r="E1919" i="5"/>
  <c r="X1919" i="5" s="1"/>
  <c r="E1920" i="5"/>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X9" i="5"/>
  <c r="X25" i="5"/>
  <c r="X41" i="5"/>
  <c r="X44" i="5"/>
  <c r="X49" i="5"/>
  <c r="X61" i="5"/>
  <c r="X65" i="5"/>
  <c r="X73" i="5"/>
  <c r="X77" i="5"/>
  <c r="X89" i="5"/>
  <c r="X105" i="5"/>
  <c r="X112" i="5"/>
  <c r="X117" i="5"/>
  <c r="X121" i="5"/>
  <c r="X128" i="5"/>
  <c r="X129" i="5"/>
  <c r="X133" i="5"/>
  <c r="X140" i="5"/>
  <c r="X145" i="5"/>
  <c r="X153" i="5"/>
  <c r="X161" i="5"/>
  <c r="X169" i="5"/>
  <c r="X181" i="5"/>
  <c r="X185" i="5"/>
  <c r="X193" i="5"/>
  <c r="X201" i="5"/>
  <c r="X209" i="5"/>
  <c r="X213" i="5"/>
  <c r="X216" i="5"/>
  <c r="X225" i="5"/>
  <c r="X240" i="5"/>
  <c r="X241" i="5"/>
  <c r="X257" i="5"/>
  <c r="X261" i="5"/>
  <c r="X265" i="5"/>
  <c r="X272" i="5"/>
  <c r="X273" i="5"/>
  <c r="X281" i="5"/>
  <c r="X288" i="5"/>
  <c r="X289" i="5"/>
  <c r="X297" i="5"/>
  <c r="X304" i="5"/>
  <c r="X313" i="5"/>
  <c r="X328" i="5"/>
  <c r="X329" i="5"/>
  <c r="X341" i="5"/>
  <c r="X344" i="5"/>
  <c r="X345" i="5"/>
  <c r="X353" i="5"/>
  <c r="X357" i="5"/>
  <c r="X369" i="5"/>
  <c r="X376" i="5"/>
  <c r="X385" i="5"/>
  <c r="X400" i="5"/>
  <c r="X401" i="5"/>
  <c r="X405" i="5"/>
  <c r="X409" i="5"/>
  <c r="X417" i="5"/>
  <c r="X425" i="5"/>
  <c r="X441" i="5"/>
  <c r="X457" i="5"/>
  <c r="X464" i="5"/>
  <c r="X473" i="5"/>
  <c r="X485" i="5"/>
  <c r="X489" i="5"/>
  <c r="X497" i="5"/>
  <c r="X505" i="5"/>
  <c r="X513" i="5"/>
  <c r="X517" i="5"/>
  <c r="X529" i="5"/>
  <c r="X545" i="5"/>
  <c r="X552" i="5"/>
  <c r="X561" i="5"/>
  <c r="X565" i="5"/>
  <c r="X568" i="5"/>
  <c r="X569" i="5"/>
  <c r="X577" i="5"/>
  <c r="X584" i="5"/>
  <c r="X585" i="5"/>
  <c r="X601" i="5"/>
  <c r="X617" i="5"/>
  <c r="X624" i="5"/>
  <c r="X629" i="5"/>
  <c r="X633" i="5"/>
  <c r="X640" i="5"/>
  <c r="X641" i="5"/>
  <c r="X649" i="5"/>
  <c r="X656" i="5"/>
  <c r="X657" i="5"/>
  <c r="X661" i="5"/>
  <c r="X672" i="5"/>
  <c r="X673" i="5"/>
  <c r="X677" i="5"/>
  <c r="X688" i="5"/>
  <c r="X689" i="5"/>
  <c r="X701" i="5"/>
  <c r="X704" i="5"/>
  <c r="X729" i="5"/>
  <c r="X737" i="5"/>
  <c r="X752" i="5"/>
  <c r="X753" i="5"/>
  <c r="X769" i="5"/>
  <c r="X785" i="5"/>
  <c r="X792" i="5"/>
  <c r="X801" i="5"/>
  <c r="X816" i="5"/>
  <c r="X817" i="5"/>
  <c r="X833" i="5"/>
  <c r="X845" i="5"/>
  <c r="X856" i="5"/>
  <c r="X873" i="5"/>
  <c r="X880" i="5"/>
  <c r="X889" i="5"/>
  <c r="X893" i="5"/>
  <c r="X896" i="5"/>
  <c r="X897" i="5"/>
  <c r="X905" i="5"/>
  <c r="X912" i="5"/>
  <c r="X913" i="5"/>
  <c r="X921" i="5"/>
  <c r="X928" i="5"/>
  <c r="X929" i="5"/>
  <c r="X952" i="5"/>
  <c r="X984" i="5"/>
  <c r="X985" i="5"/>
  <c r="X1001" i="5"/>
  <c r="X1032" i="5"/>
  <c r="X1033" i="5"/>
  <c r="X1049" i="5"/>
  <c r="X1065" i="5"/>
  <c r="X1072" i="5"/>
  <c r="X1104" i="5"/>
  <c r="X1129" i="5"/>
  <c r="X1160" i="5"/>
  <c r="X1173" i="5"/>
  <c r="X1184" i="5"/>
  <c r="X1201" i="5"/>
  <c r="X1208" i="5"/>
  <c r="X1225" i="5"/>
  <c r="X1232" i="5"/>
  <c r="X1241" i="5"/>
  <c r="X1256" i="5"/>
  <c r="X1257" i="5"/>
  <c r="X1280" i="5"/>
  <c r="X1289" i="5"/>
  <c r="X1304" i="5"/>
  <c r="X1336" i="5"/>
  <c r="X1368" i="5"/>
  <c r="X1369" i="5"/>
  <c r="X1392" i="5"/>
  <c r="X1409" i="5"/>
  <c r="X1416" i="5"/>
  <c r="X1448" i="5"/>
  <c r="X1480" i="5"/>
  <c r="X1512" i="5"/>
  <c r="X1513" i="5"/>
  <c r="X1536" i="5"/>
  <c r="X1537" i="5"/>
  <c r="X1560" i="5"/>
  <c r="X1569" i="5"/>
  <c r="X1584" i="5"/>
  <c r="X1601" i="5"/>
  <c r="X1608" i="5"/>
  <c r="X1633" i="5"/>
  <c r="X1664" i="5"/>
  <c r="X1696" i="5"/>
  <c r="X1728" i="5"/>
  <c r="X1752" i="5"/>
  <c r="X1784" i="5"/>
  <c r="X1816" i="5"/>
  <c r="X1840" i="5"/>
  <c r="X1872" i="5"/>
  <c r="X1896" i="5"/>
  <c r="X1913" i="5"/>
  <c r="X1920" i="5"/>
  <c r="X1944" i="5"/>
  <c r="X1969" i="5"/>
  <c r="X2000" i="5"/>
  <c r="X2024" i="5"/>
  <c r="X2056" i="5"/>
  <c r="X2088" i="5"/>
  <c r="X2113" i="5"/>
  <c r="X2168" i="5"/>
  <c r="X2200" i="5"/>
  <c r="X2232" i="5"/>
  <c r="X2288" i="5"/>
  <c r="X2320" i="5"/>
  <c r="X2344" i="5"/>
  <c r="X2376" i="5"/>
  <c r="X2425" i="5"/>
  <c r="X2480" i="5"/>
  <c r="V6" i="5"/>
  <c r="E6" i="5" s="1"/>
  <c r="AB6" i="5"/>
  <c r="B15" i="6"/>
  <c r="F23" i="6" s="1"/>
  <c r="B20" i="6"/>
  <c r="B16" i="6"/>
  <c r="B21" i="6"/>
  <c r="G21" i="6" s="1"/>
  <c r="H21" i="6" s="1"/>
  <c r="D21" i="6" s="1"/>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I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9" i="5"/>
  <c r="B10" i="5"/>
  <c r="B11" i="5"/>
  <c r="B12" i="5"/>
  <c r="B13" i="5"/>
  <c r="B14" i="5"/>
  <c r="B15" i="5"/>
  <c r="B84" i="4"/>
  <c r="P35" i="4"/>
  <c r="P34" i="4"/>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D13" i="6"/>
  <c r="B12" i="6"/>
  <c r="G12" i="6"/>
  <c r="H12" i="6" s="1"/>
  <c r="D12" i="6" s="1"/>
  <c r="B11" i="6"/>
  <c r="G11" i="6" s="1"/>
  <c r="H11" i="6" s="1"/>
  <c r="D11" i="6" s="1"/>
  <c r="B10" i="6"/>
  <c r="G10" i="6" s="1"/>
  <c r="H10" i="6" s="1"/>
  <c r="D10" i="6" s="1"/>
  <c r="B9" i="6"/>
  <c r="G9" i="6"/>
  <c r="H9" i="6" s="1"/>
  <c r="D9" i="6" s="1"/>
  <c r="B8" i="6"/>
  <c r="G8" i="6" s="1"/>
  <c r="H8" i="6" s="1"/>
  <c r="D8" i="6" s="1"/>
  <c r="B7" i="6"/>
  <c r="G7" i="6"/>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H62" i="5"/>
  <c r="F62" i="5"/>
  <c r="J62" i="5"/>
  <c r="I62" i="5"/>
  <c r="V8" i="5"/>
  <c r="E8" i="5" s="1"/>
  <c r="V11" i="5"/>
  <c r="F11" i="5"/>
  <c r="AB12" i="5"/>
  <c r="V14" i="5"/>
  <c r="H14" i="5"/>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7" i="5" s="1"/>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I14" i="5"/>
  <c r="H2420" i="5"/>
  <c r="H213" i="5"/>
  <c r="H1180" i="5"/>
  <c r="F1820" i="5"/>
  <c r="F2100" i="5"/>
  <c r="H2468" i="5"/>
  <c r="I11" i="5"/>
  <c r="A29" i="6"/>
  <c r="R11" i="5"/>
  <c r="G21" i="5"/>
  <c r="AB15" i="5"/>
  <c r="V12" i="5"/>
  <c r="AB8" i="5"/>
  <c r="AB16" i="5"/>
  <c r="V10" i="5"/>
  <c r="AB9" i="5"/>
  <c r="V9" i="5"/>
  <c r="AB13" i="5"/>
  <c r="G14" i="5"/>
  <c r="V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H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14" i="5"/>
  <c r="J6" i="5"/>
  <c r="S93" i="5"/>
  <c r="F9" i="5"/>
  <c r="H9" i="5"/>
  <c r="J12" i="5"/>
  <c r="J15" i="5"/>
  <c r="J16" i="5"/>
  <c r="R10" i="5"/>
  <c r="I10" i="5"/>
  <c r="S69" i="5"/>
  <c r="S61" i="5"/>
  <c r="S45" i="5"/>
  <c r="S17" i="5"/>
  <c r="T15" i="5"/>
  <c r="S37" i="5"/>
  <c r="S21" i="5"/>
  <c r="T12" i="5"/>
  <c r="T13" i="5"/>
  <c r="T10" i="5"/>
  <c r="T9" i="5"/>
  <c r="T16"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H20" i="6" s="1"/>
  <c r="D20" i="6" s="1"/>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15" i="6"/>
  <c r="T6" i="5"/>
  <c r="T8" i="5"/>
  <c r="S5" i="5"/>
  <c r="T5" i="5"/>
  <c r="T7" i="5"/>
  <c r="F24" i="6" l="1"/>
  <c r="H24" i="6" s="1"/>
  <c r="D24" i="6" s="1"/>
  <c r="F44" i="6"/>
  <c r="H44" i="6" s="1"/>
  <c r="D44" i="6" s="1"/>
  <c r="X8" i="5"/>
  <c r="I8" i="5"/>
  <c r="R7" i="5"/>
  <c r="I7" i="5"/>
  <c r="G61" i="6"/>
  <c r="F7" i="5"/>
  <c r="E7" i="5"/>
  <c r="X6" i="5"/>
  <c r="G60" i="6"/>
  <c r="D16" i="6"/>
  <c r="K61" i="6"/>
  <c r="F60" i="6"/>
  <c r="F38" i="6"/>
  <c r="H38" i="6" s="1"/>
  <c r="D38" i="6" s="1"/>
  <c r="F48" i="6"/>
  <c r="F52" i="6" s="1"/>
  <c r="H52" i="6" s="1"/>
  <c r="D52" i="6" s="1"/>
  <c r="H23" i="6"/>
  <c r="D23" i="6" s="1"/>
  <c r="F33" i="6"/>
  <c r="H33" i="6" s="1"/>
  <c r="D33" i="6" s="1"/>
  <c r="F28" i="6"/>
  <c r="H28" i="6" s="1"/>
  <c r="D28" i="6" s="1"/>
  <c r="F43" i="6"/>
  <c r="H43" i="6" s="1"/>
  <c r="D43" i="6" s="1"/>
  <c r="C2" i="6"/>
  <c r="H59" i="6"/>
  <c r="D59" i="6" s="1"/>
  <c r="O4" i="5"/>
  <c r="B19" i="3"/>
  <c r="A49" i="2"/>
  <c r="B21" i="3"/>
  <c r="D3" i="6"/>
  <c r="G25" i="4"/>
  <c r="F4" i="8"/>
  <c r="B5" i="7"/>
  <c r="C4" i="8"/>
  <c r="D5" i="7"/>
  <c r="P4" i="5"/>
  <c r="D2" i="4"/>
  <c r="B31" i="4"/>
  <c r="A19" i="6" s="1"/>
  <c r="B4" i="3"/>
  <c r="A11" i="2"/>
  <c r="A14" i="2"/>
  <c r="C2" i="3"/>
  <c r="A1" i="2"/>
  <c r="A55" i="2"/>
  <c r="A40" i="2"/>
  <c r="B14" i="4"/>
  <c r="A35" i="2"/>
  <c r="B10" i="4"/>
  <c r="A6" i="6" s="1"/>
  <c r="B3" i="3"/>
  <c r="A57" i="2"/>
  <c r="A60" i="2"/>
  <c r="I68" i="4"/>
  <c r="A25" i="2"/>
  <c r="A36" i="2"/>
  <c r="C3" i="3"/>
  <c r="I35" i="6"/>
  <c r="C35" i="6" s="1"/>
  <c r="C4" i="5"/>
  <c r="F64" i="6" s="1"/>
  <c r="J4" i="5"/>
  <c r="C13" i="3"/>
  <c r="B16" i="4"/>
  <c r="A8" i="6" s="1"/>
  <c r="B81" i="4"/>
  <c r="A57" i="6" s="1"/>
  <c r="A4" i="5"/>
  <c r="H4" i="8"/>
  <c r="F4" i="5"/>
  <c r="A3" i="6"/>
  <c r="B33" i="4"/>
  <c r="A21" i="6" s="1"/>
  <c r="B25" i="4"/>
  <c r="A14" i="6" s="1"/>
  <c r="B7" i="4"/>
  <c r="A26" i="2"/>
  <c r="C14" i="3"/>
  <c r="B67" i="4"/>
  <c r="A38" i="2"/>
  <c r="B49" i="4"/>
  <c r="A32" i="6" s="1"/>
  <c r="A27" i="2"/>
  <c r="A50" i="2"/>
  <c r="A7" i="2"/>
  <c r="B13" i="3"/>
  <c r="B55" i="4"/>
  <c r="A37" i="6" s="1"/>
  <c r="B4" i="5"/>
  <c r="A30" i="2"/>
  <c r="B20" i="3"/>
  <c r="A28" i="2"/>
  <c r="A70" i="2"/>
  <c r="A58" i="2"/>
  <c r="A10" i="2"/>
  <c r="B5" i="3"/>
  <c r="E4" i="8"/>
  <c r="I30" i="6"/>
  <c r="C30" i="6" s="1"/>
  <c r="C5" i="7"/>
  <c r="B4" i="4"/>
  <c r="B9" i="3"/>
  <c r="A63" i="2"/>
  <c r="A1" i="8"/>
  <c r="D1" i="6"/>
  <c r="B41" i="4"/>
  <c r="A85" i="4"/>
  <c r="B40" i="4"/>
  <c r="K4" i="5"/>
  <c r="B19" i="4"/>
  <c r="Q4" i="5"/>
  <c r="A42" i="2"/>
  <c r="A72" i="2"/>
  <c r="A51" i="2"/>
  <c r="A19" i="2"/>
  <c r="B6" i="3"/>
  <c r="B69" i="4"/>
  <c r="A48" i="6" s="1"/>
  <c r="A33" i="2"/>
  <c r="A5" i="2"/>
  <c r="A23" i="2"/>
  <c r="A24" i="2"/>
  <c r="A6" i="2"/>
  <c r="A54" i="2"/>
  <c r="B8" i="3"/>
  <c r="C6" i="3"/>
  <c r="A68" i="2"/>
  <c r="I64" i="6"/>
  <c r="I25" i="6"/>
  <c r="C25" i="6" s="1"/>
  <c r="G4" i="5"/>
  <c r="B15" i="4"/>
  <c r="A7" i="6" s="1"/>
  <c r="C10" i="3"/>
  <c r="B18" i="3"/>
  <c r="A52" i="2"/>
  <c r="B32" i="4"/>
  <c r="A20" i="6" s="1"/>
  <c r="B68" i="4"/>
  <c r="A47" i="6" s="1"/>
  <c r="A47" i="2"/>
  <c r="B79" i="4"/>
  <c r="A55" i="6" s="1"/>
  <c r="A1" i="7"/>
  <c r="B2" i="5"/>
  <c r="A1" i="6"/>
  <c r="B34" i="4"/>
  <c r="M4" i="5"/>
  <c r="B61" i="4"/>
  <c r="A42" i="6" s="1"/>
  <c r="C20" i="3"/>
  <c r="A12" i="2"/>
  <c r="A46" i="2"/>
  <c r="A2" i="2"/>
  <c r="B13" i="4"/>
  <c r="A20" i="2"/>
  <c r="A41" i="2"/>
  <c r="B73" i="4"/>
  <c r="A51" i="6" s="1"/>
  <c r="B18" i="4"/>
  <c r="A10" i="6" s="1"/>
  <c r="B71" i="4"/>
  <c r="A49" i="6" s="1"/>
  <c r="A32" i="2"/>
  <c r="B16" i="3"/>
  <c r="A69" i="2"/>
  <c r="A53" i="2"/>
  <c r="C11" i="3"/>
  <c r="J60" i="6"/>
  <c r="D4" i="5"/>
  <c r="J6" i="6"/>
  <c r="J10" i="6"/>
  <c r="J15" i="6"/>
  <c r="J20" i="6"/>
  <c r="C20" i="6" s="1"/>
  <c r="J25" i="6"/>
  <c r="J30" i="6"/>
  <c r="J35" i="6"/>
  <c r="J40" i="6"/>
  <c r="I46" i="6"/>
  <c r="C46" i="6" s="1"/>
  <c r="I52" i="6"/>
  <c r="I57" i="6"/>
  <c r="L60" i="6"/>
  <c r="E4" i="5"/>
  <c r="I7" i="6"/>
  <c r="I11" i="6"/>
  <c r="I16" i="6"/>
  <c r="I21" i="6"/>
  <c r="I26" i="6"/>
  <c r="C26" i="6" s="1"/>
  <c r="I31" i="6"/>
  <c r="C31" i="6" s="1"/>
  <c r="I36" i="6"/>
  <c r="C36" i="6" s="1"/>
  <c r="I41" i="6"/>
  <c r="C41" i="6" s="1"/>
  <c r="I48" i="6"/>
  <c r="J52" i="6"/>
  <c r="J57" i="6"/>
  <c r="I61" i="6"/>
  <c r="J7" i="6"/>
  <c r="J11" i="6"/>
  <c r="J16" i="6"/>
  <c r="J21" i="6"/>
  <c r="J26" i="6"/>
  <c r="J31" i="6"/>
  <c r="J36" i="6"/>
  <c r="J41" i="6"/>
  <c r="J48" i="6"/>
  <c r="I53" i="6"/>
  <c r="I58" i="6"/>
  <c r="J61" i="6"/>
  <c r="I4" i="6"/>
  <c r="I8" i="6"/>
  <c r="I12" i="6"/>
  <c r="C12" i="6" s="1"/>
  <c r="I17" i="6"/>
  <c r="C17" i="6" s="1"/>
  <c r="I23" i="6"/>
  <c r="I28" i="6"/>
  <c r="I33" i="6"/>
  <c r="I38" i="6"/>
  <c r="I43" i="6"/>
  <c r="I49" i="6"/>
  <c r="J53" i="6"/>
  <c r="J58" i="6"/>
  <c r="L61" i="6"/>
  <c r="J4" i="6"/>
  <c r="J8" i="6"/>
  <c r="J12" i="6"/>
  <c r="J17" i="6"/>
  <c r="J23" i="6"/>
  <c r="J28" i="6"/>
  <c r="J33" i="6"/>
  <c r="J38" i="6"/>
  <c r="J43" i="6"/>
  <c r="J49" i="6"/>
  <c r="I54" i="6"/>
  <c r="I59" i="6"/>
  <c r="C59" i="6" s="1"/>
  <c r="I62" i="6"/>
  <c r="I5" i="6"/>
  <c r="I9" i="6"/>
  <c r="I13" i="6"/>
  <c r="I18" i="6"/>
  <c r="C18" i="6" s="1"/>
  <c r="I24" i="6"/>
  <c r="I29" i="6"/>
  <c r="C29" i="6" s="1"/>
  <c r="I34" i="6"/>
  <c r="I39" i="6"/>
  <c r="I44" i="6"/>
  <c r="I50" i="6"/>
  <c r="J54" i="6"/>
  <c r="J59" i="6"/>
  <c r="I63" i="6"/>
  <c r="J5" i="6"/>
  <c r="J9" i="6"/>
  <c r="J13" i="6"/>
  <c r="J18" i="6"/>
  <c r="J24" i="6"/>
  <c r="J29" i="6"/>
  <c r="J34" i="6"/>
  <c r="J39" i="6"/>
  <c r="J44" i="6"/>
  <c r="J50" i="6"/>
  <c r="I55" i="6"/>
  <c r="I60" i="6"/>
  <c r="J55" i="6"/>
  <c r="I15" i="6"/>
  <c r="B38" i="4"/>
  <c r="B39" i="4"/>
  <c r="D25" i="4"/>
  <c r="I4" i="5"/>
  <c r="B27" i="4"/>
  <c r="A16" i="6" s="1"/>
  <c r="B28" i="4"/>
  <c r="A17" i="6" s="1"/>
  <c r="B29" i="4"/>
  <c r="A18" i="6" s="1"/>
  <c r="H4" i="5"/>
  <c r="B22" i="3"/>
  <c r="B35" i="4"/>
  <c r="B9" i="4"/>
  <c r="A5" i="6" s="1"/>
  <c r="B17" i="4"/>
  <c r="A9" i="6" s="1"/>
  <c r="A29" i="2"/>
  <c r="B26" i="4"/>
  <c r="A15" i="6" s="1"/>
  <c r="B10" i="3"/>
  <c r="B2" i="3"/>
  <c r="A16" i="2"/>
  <c r="I4" i="4"/>
  <c r="C8" i="3"/>
  <c r="B15" i="3"/>
  <c r="B37" i="4"/>
  <c r="A22" i="6" s="1"/>
  <c r="A13" i="2"/>
  <c r="A15" i="2"/>
  <c r="A43" i="2"/>
  <c r="A71" i="2"/>
  <c r="B11" i="3"/>
  <c r="A62" i="2"/>
  <c r="J51" i="6"/>
  <c r="I10" i="6"/>
  <c r="L4" i="5"/>
  <c r="B4" i="8"/>
  <c r="A8" i="2"/>
  <c r="B20" i="4"/>
  <c r="A11" i="6" s="1"/>
  <c r="A18" i="2"/>
  <c r="C5" i="3"/>
  <c r="G4" i="8"/>
  <c r="N4" i="5"/>
  <c r="B19" i="1"/>
  <c r="I4" i="8"/>
  <c r="A4" i="8"/>
  <c r="B1001" i="7"/>
  <c r="C21" i="3"/>
  <c r="B21" i="4"/>
  <c r="A12" i="6" s="1"/>
  <c r="B17" i="3"/>
  <c r="B77" i="4"/>
  <c r="A54" i="6" s="1"/>
  <c r="B8" i="4"/>
  <c r="A4" i="6" s="1"/>
  <c r="A73" i="2"/>
  <c r="A3" i="2"/>
  <c r="A31" i="2"/>
  <c r="B14" i="3"/>
  <c r="C15" i="3"/>
  <c r="B22" i="4"/>
  <c r="A13" i="6" s="1"/>
  <c r="C19" i="3"/>
  <c r="A59" i="2"/>
  <c r="C16" i="3"/>
  <c r="A67" i="2"/>
  <c r="A39" i="2"/>
  <c r="C9" i="3"/>
  <c r="A61" i="2"/>
  <c r="B12" i="3"/>
  <c r="I45" i="6"/>
  <c r="C45" i="6" s="1"/>
  <c r="I6" i="6"/>
  <c r="C6" i="6" s="1"/>
  <c r="A64" i="2"/>
  <c r="C17" i="3"/>
  <c r="H68" i="4"/>
  <c r="B3" i="5"/>
  <c r="C3" i="6"/>
  <c r="B3" i="6"/>
  <c r="D4" i="8"/>
  <c r="B6" i="4"/>
  <c r="C4" i="3"/>
  <c r="A48" i="2"/>
  <c r="A45" i="2"/>
  <c r="B83" i="4"/>
  <c r="A58" i="6" s="1"/>
  <c r="B43" i="4"/>
  <c r="A27" i="6" s="1"/>
  <c r="A66" i="2"/>
  <c r="C18" i="3"/>
  <c r="B7" i="3"/>
  <c r="C12" i="3"/>
  <c r="B12" i="4"/>
  <c r="G3" i="5"/>
  <c r="A9" i="2"/>
  <c r="A37" i="2"/>
  <c r="C7" i="3"/>
  <c r="A17" i="2"/>
  <c r="A22" i="2"/>
  <c r="B24" i="4"/>
  <c r="A56" i="2"/>
  <c r="I40" i="6"/>
  <c r="C40" i="6" s="1"/>
  <c r="C64" i="6"/>
  <c r="G64" i="6" a="1"/>
  <c r="G64" i="6" s="1"/>
  <c r="H64" i="6" s="1"/>
  <c r="S8" i="5"/>
  <c r="S6" i="5"/>
  <c r="F61" i="6" l="1"/>
  <c r="F34" i="6"/>
  <c r="H34" i="6" s="1"/>
  <c r="D34" i="6" s="1"/>
  <c r="H61" i="6"/>
  <c r="D61" i="6" s="1"/>
  <c r="F39" i="6"/>
  <c r="H39" i="6" s="1"/>
  <c r="D39" i="6" s="1"/>
  <c r="C16" i="6"/>
  <c r="C38" i="6"/>
  <c r="X7" i="5"/>
  <c r="C23" i="6"/>
  <c r="C43" i="6"/>
  <c r="C33" i="6"/>
  <c r="C34" i="6"/>
  <c r="C28" i="6"/>
  <c r="C21" i="6"/>
  <c r="C44" i="6"/>
  <c r="C39" i="6"/>
  <c r="C8" i="6"/>
  <c r="C24" i="6"/>
  <c r="C9" i="6"/>
  <c r="C11" i="6"/>
  <c r="C13" i="6"/>
  <c r="C52" i="6"/>
  <c r="C4" i="6"/>
  <c r="C15" i="6"/>
  <c r="C7" i="6"/>
  <c r="F58" i="6"/>
  <c r="H58" i="6" s="1"/>
  <c r="D58" i="6" s="1"/>
  <c r="F54" i="6"/>
  <c r="H54" i="6" s="1"/>
  <c r="D54" i="6" s="1"/>
  <c r="F49" i="6"/>
  <c r="F53" i="6"/>
  <c r="H53" i="6" s="1"/>
  <c r="D53" i="6" s="1"/>
  <c r="F55" i="6"/>
  <c r="H55" i="6" s="1"/>
  <c r="D55" i="6" s="1"/>
  <c r="F57" i="6"/>
  <c r="H57" i="6" s="1"/>
  <c r="D57" i="6" s="1"/>
  <c r="H48" i="6"/>
  <c r="D48" i="6" s="1"/>
  <c r="B2" i="6"/>
  <c r="H60" i="6"/>
  <c r="D60" i="6" s="1"/>
  <c r="C10" i="6"/>
  <c r="C5" i="6"/>
  <c r="B51" i="4"/>
  <c r="A34" i="6" s="1"/>
  <c r="A24" i="6"/>
  <c r="B63" i="4"/>
  <c r="A44" i="6" s="1"/>
  <c r="B75" i="4"/>
  <c r="A53" i="6" s="1"/>
  <c r="B57" i="4"/>
  <c r="A39" i="6" s="1"/>
  <c r="A25" i="6"/>
  <c r="B64" i="4"/>
  <c r="A45" i="6" s="1"/>
  <c r="B58" i="4"/>
  <c r="A40" i="6" s="1"/>
  <c r="B46" i="4"/>
  <c r="A30" i="6" s="1"/>
  <c r="B52" i="4"/>
  <c r="A35" i="6" s="1"/>
  <c r="B56" i="4"/>
  <c r="A38" i="6" s="1"/>
  <c r="B74" i="4"/>
  <c r="A52" i="6" s="1"/>
  <c r="B62" i="4"/>
  <c r="A43" i="6" s="1"/>
  <c r="B44" i="4"/>
  <c r="A28" i="6" s="1"/>
  <c r="B50" i="4"/>
  <c r="A33" i="6" s="1"/>
  <c r="A23" i="6"/>
  <c r="B47" i="4"/>
  <c r="A31" i="6" s="1"/>
  <c r="B59" i="4"/>
  <c r="A41" i="6" s="1"/>
  <c r="B65" i="4"/>
  <c r="A46" i="6" s="1"/>
  <c r="B53" i="4"/>
  <c r="A36" i="6" s="1"/>
  <c r="A26" i="6"/>
  <c r="G55" i="4"/>
  <c r="G68" i="4"/>
  <c r="G61" i="4"/>
  <c r="G49" i="4"/>
  <c r="G31" i="4"/>
  <c r="G43" i="4"/>
  <c r="G37" i="4"/>
  <c r="D37" i="4"/>
  <c r="D61" i="4"/>
  <c r="D68" i="4"/>
  <c r="D49" i="4"/>
  <c r="D43" i="4"/>
  <c r="D55" i="4"/>
  <c r="D31" i="4"/>
  <c r="S7" i="5"/>
  <c r="C61" i="6" l="1"/>
  <c r="C60" i="6"/>
  <c r="C55" i="6"/>
  <c r="C57" i="6"/>
  <c r="C48" i="6"/>
  <c r="C53" i="6"/>
  <c r="C54" i="6"/>
  <c r="C58" i="6"/>
  <c r="H49" i="6"/>
  <c r="F50" i="6"/>
  <c r="H50" i="6" s="1"/>
  <c r="D50" i="6" l="1"/>
  <c r="C50" i="6"/>
  <c r="D49" i="6"/>
  <c r="C49" i="6"/>
  <c r="H65" i="6"/>
  <c r="D2"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<sst xmlns="http://schemas.openxmlformats.org/spreadsheetml/2006/main" count="15116" uniqueCount="12827">
  <si>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</si>
  <si>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</si>
  <si>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</si>
  <si>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</si>
  <si>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</si>
  <si>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</si>
  <si>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</si>
  <si>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</si>
  <si>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</si>
  <si>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</si>
  <si>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</si>
  <si>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</si>
  <si>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</si>
  <si>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</si>
  <si>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</si>
  <si>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</si>
  <si>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</si>
  <si>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</si>
  <si>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</si>
  <si>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</si>
  <si>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</si>
  <si>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</si>
  <si>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</si>
  <si>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</si>
  <si>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</si>
  <si>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</si>
  <si>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</si>
  <si>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</si>
  <si>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</si>
  <si>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</si>
  <si>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</si>
  <si>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</si>
  <si>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</si>
  <si>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</si>
  <si>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</si>
  <si>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</si>
  <si>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</si>
  <si>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</si>
  <si>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</si>
  <si>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</si>
  <si>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</si>
  <si>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</si>
  <si>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</si>
  <si>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</si>
  <si>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</si>
  <si>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</si>
  <si>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</si>
  <si>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</si>
  <si>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</si>
  <si>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</si>
  <si>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</si>
  <si>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</si>
  <si>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</si>
  <si>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</si>
  <si>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</si>
  <si>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</si>
  <si>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</si>
  <si>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</si>
  <si>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</si>
  <si>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</si>
  <si>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</si>
  <si>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</si>
  <si>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</si>
  <si>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</si>
  <si>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</si>
  <si>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</si>
  <si>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</si>
  <si>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</si>
  <si>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</si>
  <si>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</si>
  <si>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</si>
  <si>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</si>
  <si>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</si>
  <si>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</si>
  <si>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</si>
  <si>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</si>
  <si>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</si>
  <si>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</si>
  <si>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</si>
  <si>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</si>
  <si>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</si>
  <si>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</si>
  <si>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</si>
  <si>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</si>
  <si>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</si>
  <si>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</si>
  <si>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</si>
  <si>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</si>
  <si>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</si>
  <si>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</si>
  <si>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</si>
  <si>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</si>
  <si>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</si>
  <si>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</si>
  <si>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</si>
  <si>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</si>
  <si>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</si>
  <si>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</si>
  <si>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</si>
  <si>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</si>
  <si>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</si>
  <si>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</si>
  <si>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</si>
  <si>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</si>
  <si>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</si>
  <si>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</si>
  <si>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</si>
  <si>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</si>
  <si>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</si>
  <si>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</si>
  <si>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</si>
  <si>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</si>
  <si>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</si>
  <si>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</si>
  <si>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</si>
  <si>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</si>
  <si>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</si>
  <si>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</si>
  <si>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</si>
  <si>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</si>
  <si>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</si>
  <si>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</si>
  <si>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</si>
  <si>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</si>
  <si>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</si>
  <si>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</si>
  <si>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</si>
  <si>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</si>
  <si>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</si>
  <si>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</si>
  <si>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</si>
  <si>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</si>
  <si>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</si>
  <si>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</si>
  <si>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</si>
  <si>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</si>
  <si>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</si>
  <si>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</si>
  <si>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</si>
  <si>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</si>
  <si>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</si>
  <si>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</si>
  <si>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</si>
  <si>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</si>
  <si>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</si>
  <si>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</si>
  <si>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</si>
  <si>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</si>
  <si>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</si>
  <si>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</si>
  <si>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</si>
  <si>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</si>
  <si>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</si>
  <si>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</si>
  <si>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</si>
  <si>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</si>
  <si>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</si>
  <si>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</si>
  <si>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</si>
  <si>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</si>
  <si>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</si>
  <si>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</si>
  <si>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</si>
  <si>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</si>
  <si>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</si>
  <si>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</si>
  <si>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</si>
  <si>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</si>
  <si>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</si>
  <si>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</si>
  <si>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</si>
  <si>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</si>
  <si>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</si>
  <si>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</si>
  <si>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</si>
  <si>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</si>
  <si>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</si>
  <si>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</si>
  <si>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</si>
  <si>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</si>
  <si>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</si>
  <si>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</si>
  <si>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</si>
  <si>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</si>
  <si>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</si>
  <si>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</si>
  <si>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</si>
  <si>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</si>
  <si>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</si>
  <si>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</si>
  <si>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</si>
  <si>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</si>
  <si>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</si>
  <si>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</si>
  <si>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</si>
  <si>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</si>
  <si>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</si>
  <si>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</si>
  <si>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</si>
  <si>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</si>
  <si>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</si>
  <si>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</si>
  <si>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</si>
  <si>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</si>
  <si>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</si>
  <si>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</si>
  <si>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</si>
  <si>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</si>
  <si>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</si>
  <si>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</si>
  <si>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</si>
  <si>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</si>
  <si>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</si>
  <si>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</si>
  <si>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</si>
  <si>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</si>
  <si>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</si>
  <si>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</si>
  <si>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</si>
  <si>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</si>
  <si>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</si>
  <si>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</si>
  <si>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</si>
  <si>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</si>
  <si>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</si>
  <si>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</si>
  <si>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</si>
  <si>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</si>
  <si>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</si>
  <si>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</si>
  <si>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</si>
  <si>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</si>
  <si>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</si>
  <si>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</si>
  <si>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</si>
  <si>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</si>
  <si>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</si>
  <si>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</si>
  <si>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</si>
  <si>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</si>
  <si>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</si>
  <si>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</si>
  <si>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</si>
  <si>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</si>
  <si>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</si>
  <si>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</si>
  <si>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</si>
  <si>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</si>
  <si>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</si>
  <si>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</si>
  <si>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</si>
  <si>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</si>
  <si>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</si>
  <si>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</si>
  <si>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</si>
  <si>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</si>
  <si>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</si>
  <si>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</si>
  <si>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</si>
  <si>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</si>
  <si>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</si>
  <si>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</si>
  <si>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</si>
  <si>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</si>
  <si>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</si>
  <si>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</si>
  <si>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</si>
  <si>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</si>
  <si>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</si>
  <si>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</si>
  <si>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</si>
  <si>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</si>
  <si>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</si>
  <si>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</si>
  <si>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</si>
  <si>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</si>
  <si>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</si>
  <si>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</si>
  <si>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</si>
  <si>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</si>
  <si>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</si>
  <si>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</si>
  <si>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</si>
  <si>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</si>
  <si>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</si>
  <si>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</si>
  <si>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</si>
  <si>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</si>
  <si>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</si>
  <si>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</si>
  <si>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</si>
  <si>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</si>
  <si>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</si>
  <si>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</si>
  <si>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</si>
  <si>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</si>
  <si>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</si>
  <si>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</si>
  <si>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</si>
  <si>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</si>
  <si>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</si>
  <si>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</si>
  <si>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</si>
  <si>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</si>
  <si>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</si>
  <si>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</si>
  <si>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</si>
  <si>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</si>
  <si>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</si>
  <si>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</si>
  <si>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</si>
  <si>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</si>
  <si>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</si>
  <si>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</si>
  <si>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</si>
  <si>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</si>
  <si>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</si>
  <si>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</si>
  <si>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</si>
  <si>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</si>
  <si>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</si>
  <si>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</si>
  <si>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</si>
  <si>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</si>
  <si>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</si>
  <si>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</si>
  <si>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</si>
  <si>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</si>
  <si>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</si>
  <si>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</si>
  <si>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</si>
  <si>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</si>
  <si>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</si>
  <si>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</si>
  <si>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</si>
  <si>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</si>
  <si>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</si>
  <si>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</si>
  <si>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</si>
  <si>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</si>
  <si>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</si>
  <si>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</si>
  <si>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</si>
  <si>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</si>
  <si>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</si>
  <si>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</si>
  <si>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</si>
  <si>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</si>
  <si>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</si>
  <si>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</si>
  <si>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</si>
  <si>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</si>
  <si>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</si>
  <si>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</si>
  <si>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</si>
  <si>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</si>
  <si>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</si>
  <si>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</si>
  <si>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</si>
  <si>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</si>
  <si>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</si>
  <si>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</si>
  <si>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</si>
  <si>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</si>
  <si>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</si>
  <si>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</si>
  <si>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</si>
  <si>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</si>
  <si>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</si>
  <si>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</si>
  <si>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</si>
  <si>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</si>
  <si>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</si>
  <si>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</si>
  <si>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</si>
  <si>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</si>
  <si>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</si>
  <si>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</si>
  <si>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</si>
  <si>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</si>
  <si>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</si>
  <si>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</si>
  <si>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</si>
  <si>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</si>
  <si>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</si>
  <si>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</si>
  <si>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</si>
  <si>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</si>
  <si>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</si>
  <si>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</si>
  <si>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</si>
  <si>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</si>
  <si>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</si>
  <si>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</si>
  <si>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</si>
  <si>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</si>
  <si>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</si>
  <si>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</si>
  <si>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</si>
  <si>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</si>
  <si>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</si>
  <si>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</si>
  <si>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</si>
  <si>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</si>
  <si>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</si>
  <si>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</si>
  <si>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</si>
  <si>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</si>
  <si>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</si>
  <si>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</si>
  <si>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</si>
  <si>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</si>
  <si>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</si>
  <si>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</si>
  <si>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</si>
  <si>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</si>
  <si>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</si>
  <si>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</si>
  <si>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</si>
  <si>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</si>
  <si>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</si>
  <si>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</si>
  <si>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</si>
  <si>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</si>
  <si>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</si>
  <si>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</si>
  <si>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</si>
  <si>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</si>
  <si>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</si>
  <si>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</si>
  <si>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</si>
  <si>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</si>
  <si>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</si>
  <si>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</si>
  <si>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</si>
  <si>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</si>
  <si>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</si>
  <si>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</si>
  <si>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</si>
  <si>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</si>
  <si>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</si>
  <si>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</si>
  <si>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</si>
  <si>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</si>
  <si>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</si>
  <si>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</si>
  <si>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</si>
  <si>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</si>
  <si>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</si>
  <si>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</si>
  <si>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</si>
  <si>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</si>
  <si>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</si>
  <si>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</si>
  <si>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</si>
  <si>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</si>
  <si>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</si>
  <si>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</si>
  <si>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</si>
  <si>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</si>
  <si>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</si>
  <si>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</si>
  <si>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</si>
  <si>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</si>
  <si>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</si>
  <si>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</si>
  <si>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</si>
  <si>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</si>
  <si>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</si>
  <si>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</si>
  <si>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</si>
  <si>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</si>
  <si>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</si>
  <si>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</si>
  <si>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</si>
  <si>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</si>
  <si>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</si>
  <si>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</si>
  <si>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</si>
  <si>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</si>
  <si>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</si>
  <si>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</si>
  <si>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</si>
  <si>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</si>
  <si>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</si>
  <si>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</si>
  <si>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</si>
  <si>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</si>
  <si>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</si>
  <si>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</si>
  <si>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</si>
  <si>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</si>
  <si>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</si>
  <si>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</si>
  <si>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</si>
  <si>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</si>
  <si>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</si>
  <si>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</si>
  <si>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</si>
  <si>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</si>
  <si>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</si>
  <si>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</si>
  <si>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</si>
  <si>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</si>
  <si>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</si>
  <si>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</si>
  <si>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</si>
  <si>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</si>
  <si>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</si>
  <si>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</si>
  <si>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</si>
  <si>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</si>
  <si>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</si>
  <si>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</si>
  <si>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</si>
  <si>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</si>
  <si>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</si>
  <si>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</si>
  <si>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</si>
  <si>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</si>
  <si>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</si>
  <si>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</si>
  <si>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</si>
  <si>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</si>
  <si>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</si>
  <si>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</si>
  <si>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</si>
  <si>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</si>
  <si>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</si>
  <si>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</si>
  <si>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</si>
  <si>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</si>
  <si>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</si>
  <si>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</si>
  <si>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</si>
  <si>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</si>
  <si>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</si>
  <si>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</si>
  <si>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</si>
  <si>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</si>
  <si>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</si>
  <si>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</si>
  <si>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</si>
  <si>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</si>
  <si>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</si>
  <si>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</si>
  <si>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</si>
  <si>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</si>
  <si>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</si>
  <si>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</si>
  <si>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</si>
  <si>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</si>
  <si>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</si>
  <si>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</si>
  <si>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</si>
  <si>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</si>
  <si>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</si>
  <si>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</si>
  <si>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</si>
  <si>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</si>
  <si>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</si>
  <si>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</si>
  <si>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</si>
  <si>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</si>
  <si>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</si>
  <si>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</si>
  <si>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</si>
  <si>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</si>
  <si>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</si>
  <si>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</si>
  <si>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</si>
  <si>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</si>
  <si>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</si>
  <si>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</si>
  <si>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</si>
  <si>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</si>
  <si>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</si>
  <si>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</si>
  <si>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</si>
  <si>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</si>
  <si>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</si>
  <si>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</si>
  <si>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</si>
  <si>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</si>
  <si>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</si>
  <si>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</si>
  <si>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</si>
  <si>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</si>
  <si>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</si>
  <si>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</si>
  <si>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</si>
  <si>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</si>
  <si>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</si>
  <si>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</si>
  <si>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</si>
  <si>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</si>
  <si>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</si>
  <si>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</si>
  <si>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</si>
  <si>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</si>
  <si>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</si>
  <si>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</si>
  <si>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</si>
  <si>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</si>
  <si>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</si>
  <si>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</si>
  <si>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</si>
  <si>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</si>
  <si>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</si>
  <si>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</si>
  <si>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</si>
  <si>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</si>
  <si>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</si>
  <si>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</si>
  <si>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</si>
  <si>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</si>
  <si>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</si>
  <si>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</si>
  <si>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</si>
  <si>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</si>
  <si>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</si>
  <si>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</si>
  <si>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</si>
  <si>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</si>
  <si>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</si>
  <si>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</si>
  <si>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</si>
  <si>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</si>
  <si>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</si>
  <si>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</si>
  <si>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</si>
  <si>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</si>
  <si>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</si>
  <si>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</si>
  <si>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</si>
  <si>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</si>
  <si>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</si>
  <si>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</si>
  <si>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</si>
  <si>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</si>
  <si>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</si>
  <si>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</si>
  <si>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</si>
  <si>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</si>
  <si>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</si>
  <si>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</si>
  <si>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</si>
  <si>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</si>
  <si>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</si>
  <si>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</si>
  <si>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</si>
  <si>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</si>
  <si>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</si>
  <si>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</si>
  <si>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</si>
  <si>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</si>
  <si>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</si>
  <si>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</si>
  <si>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</si>
  <si>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</si>
  <si>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</si>
  <si>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</si>
  <si>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</si>
  <si>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</si>
  <si>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</si>
  <si>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</si>
  <si>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</si>
  <si>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</si>
  <si>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</si>
  <si>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</si>
  <si>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</si>
  <si>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</si>
  <si>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</si>
  <si>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</si>
  <si>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</si>
  <si>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</si>
  <si>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</si>
  <si>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</si>
  <si>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</si>
  <si>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</si>
  <si>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</si>
  <si>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</si>
  <si>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</si>
  <si>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</si>
  <si>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</si>
  <si>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</si>
  <si>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</si>
  <si>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</si>
  <si>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</si>
  <si>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</si>
  <si>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</si>
  <si>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</si>
  <si>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</si>
  <si>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</si>
  <si>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</si>
  <si>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</si>
  <si>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</si>
  <si>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</si>
  <si>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</si>
  <si>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</si>
  <si>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</si>
  <si>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</si>
  <si>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</si>
  <si>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</si>
  <si>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</si>
  <si>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</si>
  <si>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</si>
  <si>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</si>
  <si>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</si>
  <si>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</si>
  <si>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</si>
  <si>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</si>
  <si>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</si>
  <si>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</si>
  <si>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</si>
  <si>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</si>
  <si>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</si>
  <si>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</si>
  <si>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</si>
  <si>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</si>
  <si>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</si>
  <si>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</si>
  <si>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</si>
  <si>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</si>
  <si>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</si>
  <si>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</si>
  <si>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</si>
  <si>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</si>
  <si>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</si>
  <si>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</si>
  <si>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</si>
  <si>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</si>
  <si>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</si>
  <si>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</si>
  <si>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</si>
  <si>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</si>
  <si>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</si>
  <si>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</si>
  <si>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</si>
  <si>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</si>
  <si>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</si>
  <si>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</si>
  <si>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</si>
  <si>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</si>
  <si>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</si>
  <si>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</si>
  <si>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</si>
  <si>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</si>
  <si>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</si>
  <si>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</si>
  <si>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</si>
  <si>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</si>
  <si>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</si>
  <si>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</si>
  <si>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</si>
  <si>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</si>
  <si>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</si>
  <si>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</si>
  <si>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</si>
  <si>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</si>
  <si>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</si>
  <si>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</si>
  <si>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</si>
  <si>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</si>
  <si>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</si>
  <si>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</si>
  <si>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</si>
  <si>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</si>
  <si>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</si>
  <si>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</si>
  <si>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</si>
  <si>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</si>
  <si>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</si>
  <si>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</si>
  <si>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</si>
  <si>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</si>
  <si>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</si>
  <si>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</si>
  <si>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</si>
  <si>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</si>
  <si>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</si>
  <si>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</si>
  <si>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</si>
  <si>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</si>
  <si>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</si>
  <si>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</si>
  <si>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</si>
  <si>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</si>
  <si>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</si>
  <si>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</si>
  <si>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</si>
  <si>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</si>
  <si>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</si>
  <si>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</si>
  <si>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</si>
  <si>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</si>
  <si>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</si>
  <si>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</si>
  <si>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</si>
  <si>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</si>
  <si>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</si>
  <si>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</si>
  <si>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</si>
  <si>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</si>
  <si>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</si>
  <si>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</si>
  <si>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</si>
  <si>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</si>
  <si>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</si>
  <si>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</si>
  <si>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</si>
  <si>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</si>
  <si>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</si>
  <si>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</si>
  <si>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</si>
  <si>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</si>
  <si>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</si>
  <si>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</si>
  <si>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</si>
  <si>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</si>
  <si>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</si>
  <si>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</si>
  <si>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</si>
  <si>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</si>
  <si>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</si>
  <si>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</si>
  <si>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</si>
  <si>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</si>
  <si>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</si>
  <si>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</si>
  <si>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</si>
  <si>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</si>
  <si>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</si>
  <si>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</si>
  <si>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</si>
  <si>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</si>
  <si>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</si>
  <si>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</si>
  <si>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</si>
  <si>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</si>
  <si>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</si>
  <si>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</si>
  <si>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</si>
  <si>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</si>
  <si>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</si>
  <si>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</si>
  <si>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</si>
  <si>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</si>
  <si>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</si>
  <si>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</si>
  <si>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</si>
  <si>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</si>
  <si>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</si>
  <si>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</si>
  <si>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</si>
  <si>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</si>
  <si>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</si>
  <si>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</si>
  <si>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</si>
  <si>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</si>
  <si>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</si>
  <si>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</si>
  <si>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</si>
  <si>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</si>
  <si>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</si>
  <si>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</si>
  <si>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</si>
  <si>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</si>
  <si>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</si>
  <si>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</si>
  <si>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</si>
  <si>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</si>
  <si>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</si>
  <si>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</si>
  <si>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</si>
  <si>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</si>
  <si>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</si>
  <si>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</si>
  <si>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</si>
  <si>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</si>
  <si>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</si>
  <si>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</si>
  <si>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</si>
  <si>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</si>
  <si>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</si>
  <si>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</si>
  <si>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</si>
  <si>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</si>
  <si>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</si>
  <si>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</si>
  <si>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</si>
  <si>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</si>
  <si>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</si>
  <si>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</si>
  <si>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</si>
  <si>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</si>
  <si>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</si>
  <si>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</si>
  <si>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</si>
  <si>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</si>
  <si>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</si>
  <si>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</si>
  <si>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</si>
  <si>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</si>
  <si>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</si>
  <si>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</si>
  <si>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</si>
  <si>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</si>
  <si>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</si>
  <si>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</si>
  <si>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</si>
  <si>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</si>
  <si>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</si>
  <si>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</si>
  <si>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</si>
  <si>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</si>
  <si>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</si>
  <si>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</si>
  <si>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</si>
  <si>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</si>
  <si>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</si>
  <si>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</si>
  <si>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</si>
  <si>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</si>
  <si>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</si>
  <si>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</si>
  <si>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</si>
  <si>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</si>
  <si>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</si>
  <si>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</si>
  <si>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</si>
  <si>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</si>
  <si>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</si>
  <si>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</si>
  <si>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</si>
  <si>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</si>
  <si>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</si>
  <si>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</si>
  <si>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</si>
  <si>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</si>
  <si>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</si>
  <si>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</si>
  <si>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</si>
  <si>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</si>
  <si>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</si>
  <si>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</si>
  <si>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</si>
  <si>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</si>
  <si>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</si>
  <si>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</si>
  <si>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</si>
  <si>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</si>
  <si>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</si>
  <si>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</si>
  <si>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</si>
  <si>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</si>
  <si>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</si>
  <si>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</si>
  <si>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</si>
  <si>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</si>
  <si>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</si>
  <si>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</si>
  <si>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</si>
  <si>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</si>
  <si>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</si>
  <si>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</si>
  <si>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</si>
  <si>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</si>
  <si>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</si>
  <si>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</si>
  <si>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</si>
  <si>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</si>
  <si>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</si>
  <si>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</si>
  <si>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</si>
  <si>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</si>
  <si>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</si>
  <si>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</si>
  <si>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</si>
  <si>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</si>
  <si>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</si>
  <si>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</si>
  <si>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</si>
  <si>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</si>
  <si>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</si>
  <si>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</si>
  <si>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</si>
  <si>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</si>
  <si>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</si>
  <si>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</si>
  <si>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</si>
  <si>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</si>
  <si>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</si>
  <si>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</si>
  <si>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</si>
  <si>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</si>
  <si>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</si>
  <si>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</si>
  <si>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</si>
  <si>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</si>
  <si>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</si>
  <si>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</si>
  <si>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</si>
  <si>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</si>
  <si>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</si>
  <si>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</si>
  <si>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</si>
  <si>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</si>
  <si>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</si>
  <si>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</si>
  <si>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</si>
  <si>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</si>
  <si>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</si>
  <si>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</si>
  <si>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</si>
  <si>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</si>
  <si>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</si>
  <si>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</si>
  <si>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</si>
  <si>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</si>
  <si>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</si>
  <si>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</si>
  <si>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</si>
  <si>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</si>
  <si>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</si>
  <si>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</si>
  <si>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</si>
  <si>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</si>
  <si>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</si>
  <si>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</si>
  <si>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</si>
  <si>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</si>
  <si>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</si>
  <si>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</si>
  <si>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</si>
  <si>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</si>
  <si>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</si>
  <si>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</si>
  <si>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</si>
  <si>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</si>
  <si>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</si>
  <si>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</si>
  <si>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</si>
  <si>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</si>
  <si>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</si>
  <si>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</si>
  <si>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</si>
  <si>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</si>
  <si>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</si>
  <si>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</si>
  <si>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</si>
  <si>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</si>
  <si>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</si>
  <si>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</si>
  <si>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</si>
  <si>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</si>
  <si>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</si>
  <si>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</si>
  <si>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</si>
  <si>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</si>
  <si>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</si>
  <si>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</si>
  <si>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</si>
  <si>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</si>
  <si>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</si>
  <si>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</si>
  <si>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</si>
  <si>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</si>
  <si>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</si>
  <si>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</si>
  <si>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</si>
  <si>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</si>
  <si>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</si>
  <si>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</si>
  <si>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</si>
  <si>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</si>
  <si>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</si>
  <si>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</si>
  <si>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</si>
  <si>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</si>
  <si>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</si>
  <si>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</si>
  <si>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</si>
  <si>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</si>
  <si>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</si>
  <si>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</si>
  <si>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</si>
  <si>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</si>
  <si>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</si>
  <si>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</si>
  <si>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</si>
  <si>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</si>
  <si>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</si>
  <si>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</si>
  <si>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</si>
  <si>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</si>
  <si>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</si>
  <si>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</si>
  <si>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</si>
  <si>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</si>
  <si>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</si>
  <si>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</si>
  <si>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</si>
  <si>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</si>
  <si>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</si>
  <si>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</si>
  <si>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</si>
  <si>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</si>
  <si>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</si>
  <si>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</si>
  <si>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</si>
  <si>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</si>
  <si>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</si>
  <si>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</si>
  <si>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</si>
  <si>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</si>
  <si>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</si>
  <si>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</si>
  <si>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</si>
  <si>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</si>
  <si>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</si>
  <si>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</si>
  <si>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</si>
  <si>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</si>
  <si>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</si>
  <si>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</si>
  <si>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</si>
  <si>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</si>
  <si>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</si>
  <si>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</si>
  <si>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</si>
  <si>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</si>
  <si>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</si>
  <si>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</si>
  <si>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</si>
  <si>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</si>
  <si>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</si>
  <si>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</si>
  <si>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</si>
  <si>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</si>
  <si>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</si>
  <si>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</si>
  <si>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</si>
  <si>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</si>
  <si>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</si>
  <si>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</si>
  <si>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</si>
  <si>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</si>
  <si>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</si>
  <si>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</si>
  <si>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</si>
  <si>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</si>
  <si>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</si>
  <si>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</si>
  <si>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</si>
  <si>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</si>
  <si>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</si>
  <si>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</si>
  <si>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</si>
  <si>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</si>
  <si>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</si>
  <si>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</si>
  <si>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</si>
  <si>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</si>
  <si>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</si>
  <si>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</si>
  <si>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</si>
  <si>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</si>
  <si>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</si>
  <si>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</si>
  <si>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</si>
  <si>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</si>
  <si>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</si>
  <si>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</si>
  <si>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</si>
  <si>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</si>
  <si>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</si>
  <si>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</si>
  <si>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</si>
  <si>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</si>
  <si>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</si>
  <si>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</si>
  <si>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</si>
  <si>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</si>
  <si>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</si>
  <si>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</si>
  <si>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</si>
  <si>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</si>
  <si>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</si>
  <si>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</si>
  <si>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</si>
  <si>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</si>
  <si>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</si>
  <si>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</si>
  <si>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</si>
  <si>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</si>
  <si>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</si>
  <si>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</si>
  <si>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</si>
  <si>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</si>
  <si>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</si>
  <si>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</si>
  <si>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</si>
  <si>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</si>
  <si>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</si>
  <si>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</si>
  <si>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</si>
  <si>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</si>
  <si>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</si>
  <si>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</si>
  <si>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</si>
  <si>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</si>
  <si>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</si>
  <si>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</si>
  <si>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</si>
  <si>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</si>
  <si>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</si>
  <si>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</si>
  <si>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</si>
  <si>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</si>
  <si>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</si>
  <si>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</si>
  <si>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</si>
  <si>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</si>
  <si>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</si>
  <si>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</si>
  <si>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</si>
  <si>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</si>
  <si>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</si>
  <si>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</si>
  <si>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</si>
  <si>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</si>
  <si>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</si>
  <si>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</si>
  <si>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</si>
  <si>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</si>
  <si>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</si>
  <si>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</si>
  <si>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</si>
  <si>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</si>
  <si>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</si>
  <si>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</si>
  <si>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</si>
  <si>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</si>
  <si>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</si>
  <si>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</si>
  <si>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</si>
  <si>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</si>
  <si>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</si>
  <si>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</si>
  <si>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</si>
  <si>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</si>
  <si>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</si>
  <si>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</si>
  <si>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</si>
  <si>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</si>
  <si>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</si>
  <si>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</si>
  <si>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</si>
  <si>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</si>
  <si>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</si>
  <si>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</si>
  <si>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</si>
  <si>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</si>
  <si>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</si>
  <si>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</si>
  <si>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</si>
  <si>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</si>
  <si>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</si>
  <si>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</si>
  <si>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</si>
  <si>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</si>
  <si>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</si>
  <si>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</si>
  <si>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</si>
  <si>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</si>
  <si>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</si>
  <si>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</si>
  <si>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</si>
  <si>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</si>
  <si>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</si>
  <si>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</si>
  <si>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</si>
  <si>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</si>
  <si>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</si>
  <si>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</si>
  <si>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</si>
  <si>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</si>
  <si>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</si>
  <si>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</si>
  <si>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</si>
  <si>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</si>
  <si>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</si>
  <si>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</si>
  <si>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</si>
  <si>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</si>
  <si>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</si>
  <si>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</si>
  <si>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</si>
  <si>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</si>
  <si>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</si>
  <si>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</si>
  <si>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</si>
  <si>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</si>
  <si>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</si>
  <si>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</si>
  <si>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</si>
  <si>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</si>
  <si>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</si>
  <si>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</si>
  <si>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</si>
  <si>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</si>
  <si>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</si>
  <si>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</si>
  <si>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</si>
  <si>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</si>
  <si>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</si>
  <si>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</si>
  <si>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</si>
  <si>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</si>
  <si>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</si>
  <si>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</si>
  <si>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</si>
  <si>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</si>
  <si>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</si>
  <si>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</si>
  <si>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</si>
  <si>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</si>
  <si>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</si>
  <si>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</si>
  <si>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</si>
  <si>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</si>
  <si>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</si>
  <si>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</si>
  <si>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</si>
  <si>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</si>
  <si>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</si>
  <si>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</si>
  <si>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</si>
  <si>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</si>
  <si>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</si>
  <si>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</si>
  <si>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</si>
  <si>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</si>
  <si>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</si>
  <si>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</si>
  <si>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</si>
  <si>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</si>
  <si>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</si>
  <si>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</si>
  <si>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</si>
  <si>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</si>
  <si>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</si>
  <si>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</si>
  <si>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</si>
  <si>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</si>
  <si>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</si>
  <si>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</si>
  <si>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</si>
  <si>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</si>
  <si>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</si>
  <si>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</si>
  <si>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</si>
  <si>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</si>
  <si>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</si>
  <si>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</si>
  <si>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</si>
  <si>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</si>
  <si>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</si>
  <si>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</si>
  <si>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</si>
  <si>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</si>
  <si>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</si>
  <si>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</si>
  <si>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</si>
  <si>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</si>
  <si>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</si>
  <si>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</si>
  <si>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</si>
  <si>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</si>
  <si>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</si>
  <si>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</si>
  <si>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</si>
  <si>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</si>
  <si>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</si>
  <si>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</si>
  <si>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</si>
  <si>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</si>
  <si>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</si>
  <si>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</si>
  <si>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</si>
  <si>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</si>
  <si>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</si>
  <si>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</si>
  <si>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</si>
  <si>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</si>
  <si>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</si>
  <si>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</si>
  <si>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</si>
  <si>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</si>
  <si>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</si>
  <si>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</si>
  <si>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</si>
  <si>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</si>
  <si>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</si>
  <si>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</si>
  <si>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</si>
  <si>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</si>
  <si>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</si>
  <si>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</si>
  <si>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</si>
  <si>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</si>
  <si>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</si>
  <si>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</si>
  <si>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</si>
  <si>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</si>
  <si>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</si>
  <si>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</si>
  <si>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</si>
  <si>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</si>
  <si>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</si>
  <si>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</si>
  <si>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</si>
  <si>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</si>
  <si>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</si>
  <si>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</si>
  <si>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</si>
  <si>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</si>
  <si>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</si>
  <si>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</si>
  <si>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</si>
  <si>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</si>
  <si>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</si>
  <si>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</si>
  <si>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</si>
  <si>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</si>
  <si>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</si>
  <si>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</si>
  <si>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</si>
  <si>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</si>
  <si>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</si>
  <si>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</si>
  <si>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</si>
  <si>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</si>
  <si>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</si>
  <si>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</si>
  <si>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</si>
  <si>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</si>
  <si>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</si>
  <si>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</si>
  <si>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</si>
  <si>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</si>
  <si>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</si>
  <si>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</si>
  <si>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</si>
  <si>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</si>
  <si>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</si>
  <si>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</si>
  <si>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</si>
  <si>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</si>
  <si>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</si>
  <si>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</si>
  <si>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</si>
  <si>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</si>
  <si>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</si>
  <si>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</si>
  <si>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</si>
  <si>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</si>
  <si>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</si>
  <si>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</si>
  <si>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</si>
  <si>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</si>
  <si>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</si>
  <si>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</si>
  <si>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</si>
  <si>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</si>
  <si>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</si>
  <si>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</si>
  <si>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</si>
  <si>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</si>
  <si>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</si>
  <si>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</si>
  <si>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</si>
  <si>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</si>
  <si>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</si>
  <si>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</si>
  <si>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</si>
  <si>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</si>
  <si>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</si>
  <si>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</si>
  <si>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</si>
  <si>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</si>
  <si>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</si>
  <si>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</si>
  <si>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</si>
  <si>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</si>
  <si>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</si>
  <si>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</si>
  <si>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</si>
  <si>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</si>
  <si>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</si>
  <si>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</si>
  <si>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</si>
  <si>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</si>
  <si>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</si>
  <si>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</si>
  <si>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</si>
  <si>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</si>
  <si>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</si>
  <si>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</si>
  <si>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</si>
  <si>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</si>
  <si>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</si>
  <si>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</si>
  <si>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</si>
  <si>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</si>
  <si>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</si>
  <si>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</si>
  <si>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</si>
  <si>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</si>
  <si>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</si>
  <si>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</si>
  <si>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</si>
  <si>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</si>
  <si>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</si>
  <si>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</si>
  <si>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</si>
  <si>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</si>
  <si>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</si>
  <si>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</si>
  <si>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</si>
  <si>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</si>
  <si>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</si>
  <si>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</si>
  <si>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</si>
  <si>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</si>
  <si>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</si>
  <si>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</si>
  <si>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</si>
  <si>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</si>
  <si>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</si>
  <si>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</si>
  <si>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</si>
  <si>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</si>
  <si>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</si>
  <si>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</si>
  <si>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</si>
  <si>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</si>
  <si>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</si>
  <si>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</si>
  <si>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</si>
  <si>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</si>
  <si>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</si>
  <si>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</si>
  <si>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</si>
  <si>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</si>
  <si>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</si>
  <si>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</si>
  <si>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</si>
  <si>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</si>
  <si>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</si>
  <si>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</si>
  <si>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</si>
  <si>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</si>
  <si>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</si>
  <si>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</si>
  <si>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</si>
  <si>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</si>
  <si>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</si>
  <si>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</si>
  <si>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</si>
  <si>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</si>
  <si>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</si>
  <si>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</si>
  <si>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</si>
  <si>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</si>
  <si>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</si>
  <si>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</si>
  <si>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</si>
  <si>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</si>
  <si>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</si>
  <si>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</si>
  <si>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</si>
  <si>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</si>
  <si>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</si>
  <si>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</si>
  <si>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</si>
  <si>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</si>
  <si>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</si>
  <si>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</si>
  <si>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</si>
  <si>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</si>
  <si>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</si>
  <si>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</si>
  <si>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</si>
  <si>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</si>
  <si>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</si>
  <si>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</si>
  <si>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</si>
  <si>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</si>
  <si>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</si>
  <si>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</si>
  <si>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</si>
  <si>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</si>
  <si>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</si>
  <si>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</si>
  <si>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</si>
  <si>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</si>
  <si>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</si>
  <si>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</si>
  <si>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</si>
  <si>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</si>
  <si>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</si>
  <si>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</si>
  <si>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</si>
  <si>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</si>
  <si>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</si>
  <si>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</si>
  <si>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</si>
  <si>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</si>
  <si>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</si>
  <si>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</si>
  <si>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</si>
  <si>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</si>
  <si>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</si>
  <si>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</si>
  <si>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</si>
  <si>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</si>
  <si>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</si>
  <si>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</si>
  <si>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</si>
  <si>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</si>
  <si>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</si>
  <si>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</si>
  <si>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</si>
  <si>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</si>
  <si>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</si>
  <si>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</si>
  <si>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</si>
  <si>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</si>
  <si>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</si>
  <si>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</si>
  <si>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</si>
  <si>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</si>
  <si>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</si>
  <si>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</si>
  <si>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</si>
  <si>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</si>
  <si>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</si>
  <si>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</si>
  <si>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</si>
  <si>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</si>
  <si>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</si>
  <si>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</si>
  <si>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</si>
  <si>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</si>
  <si>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</si>
  <si>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</si>
  <si>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</si>
  <si>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</si>
  <si>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</si>
  <si>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</si>
  <si>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</si>
  <si>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</si>
  <si>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</si>
  <si>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</si>
  <si>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</si>
  <si>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</si>
  <si>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</si>
  <si>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</si>
  <si>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</si>
  <si>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</si>
  <si>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</si>
  <si>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</si>
  <si>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</si>
  <si>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</si>
  <si>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</si>
  <si>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</si>
  <si>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</si>
  <si>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</si>
  <si>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</si>
  <si>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</si>
  <si>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</si>
  <si>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</si>
  <si>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</si>
  <si>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</si>
  <si>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</si>
  <si>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</si>
  <si>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</si>
  <si>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</si>
  <si>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</si>
  <si>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</si>
  <si>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</si>
  <si>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</si>
  <si>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</si>
  <si>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</si>
  <si>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</si>
  <si>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</si>
  <si>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</si>
  <si>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</si>
  <si>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</si>
  <si>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</si>
  <si>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</si>
  <si>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</si>
  <si>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</si>
  <si>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</si>
  <si>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</si>
  <si>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</si>
  <si>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</si>
  <si>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</si>
  <si>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</si>
  <si>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</si>
  <si>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</si>
  <si>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</si>
  <si>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</si>
  <si>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</si>
  <si>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</si>
  <si>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</si>
  <si>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</si>
  <si>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</si>
  <si>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</si>
  <si>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</si>
  <si>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</si>
  <si>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</si>
  <si>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</si>
  <si>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</si>
  <si>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</si>
  <si>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</si>
  <si>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</si>
  <si>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</si>
  <si>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</si>
  <si>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</si>
  <si>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</si>
  <si>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</si>
  <si>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</si>
  <si>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</si>
  <si>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</si>
  <si>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</si>
  <si>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</si>
  <si>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</si>
  <si>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</si>
  <si>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</si>
  <si>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</si>
  <si>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</si>
  <si>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</si>
  <si>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</si>
  <si>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</si>
  <si>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</si>
  <si>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</si>
  <si>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</si>
  <si>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</si>
  <si>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</si>
  <si>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</si>
  <si>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</si>
  <si>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</si>
  <si>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</si>
  <si>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</si>
  <si>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</si>
  <si>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</si>
  <si>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</si>
  <si>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</si>
  <si>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</si>
  <si>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</si>
  <si>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</si>
  <si>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</si>
  <si>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</si>
  <si>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</si>
  <si>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</si>
  <si>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</si>
  <si>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</si>
  <si>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</si>
  <si>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</si>
  <si>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</si>
  <si>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</si>
  <si>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</si>
  <si>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</si>
  <si>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</si>
  <si>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</si>
  <si>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</si>
  <si>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</si>
  <si>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</si>
  <si>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</si>
  <si>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</si>
  <si>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</si>
  <si>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</si>
  <si>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</si>
  <si>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</si>
  <si>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</si>
  <si>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</si>
  <si>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</si>
  <si>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</si>
  <si>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</si>
  <si>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</si>
  <si>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</si>
  <si>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</si>
  <si>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</si>
  <si>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</si>
  <si>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</si>
  <si>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</si>
  <si>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</si>
  <si>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</si>
  <si>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</si>
  <si>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</si>
  <si>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</si>
  <si>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</si>
  <si>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</si>
  <si>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</si>
  <si>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</si>
  <si>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</si>
  <si>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</si>
  <si>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</si>
  <si>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</si>
  <si>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</si>
  <si>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</si>
  <si>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</si>
  <si>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</si>
  <si>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</si>
  <si>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</si>
  <si>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</si>
  <si>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</si>
  <si>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</si>
  <si>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</si>
  <si>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</si>
  <si>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</si>
  <si>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</si>
  <si>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</si>
  <si>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</si>
  <si>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</si>
  <si>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</si>
  <si>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</si>
  <si>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</si>
  <si>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</si>
  <si>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</si>
  <si>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</si>
  <si>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</si>
  <si>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</si>
  <si>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</si>
  <si>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</si>
  <si>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</si>
  <si>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</si>
  <si>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</si>
  <si>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</si>
  <si>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</si>
  <si>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</si>
  <si>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</si>
  <si>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</si>
  <si>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</si>
  <si>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</si>
  <si>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</si>
  <si>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</si>
  <si>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</si>
  <si>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</si>
  <si>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</si>
  <si>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</si>
  <si>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</si>
  <si>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</si>
  <si>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</si>
  <si>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</si>
  <si>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</si>
  <si>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</si>
  <si>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</si>
  <si>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</si>
  <si>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</si>
  <si>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</si>
  <si>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</si>
  <si>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</si>
  <si>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</si>
  <si>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</si>
  <si>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</si>
  <si>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</si>
  <si>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</si>
  <si>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</si>
  <si>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</si>
  <si>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</si>
  <si>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</si>
  <si>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</si>
  <si>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</si>
  <si>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</si>
  <si>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</si>
  <si>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</si>
  <si>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</si>
  <si>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</si>
  <si>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</si>
  <si>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</si>
  <si>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</si>
  <si>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</si>
  <si>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</si>
  <si>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</si>
  <si>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</si>
  <si>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</si>
  <si>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</si>
  <si>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</si>
  <si>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</si>
  <si>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</si>
  <si>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</si>
  <si>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</si>
  <si>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</si>
  <si>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</si>
  <si>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</si>
  <si>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</si>
  <si>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</si>
  <si>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</si>
  <si>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</si>
  <si>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</si>
  <si>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</si>
  <si>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</si>
  <si>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</si>
  <si>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</si>
  <si>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</si>
  <si>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</si>
  <si>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</si>
  <si>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</si>
  <si>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</si>
  <si>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</si>
  <si>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</si>
  <si>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</si>
  <si>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</si>
  <si>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</si>
  <si>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</si>
  <si>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</si>
  <si>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</si>
  <si>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</si>
  <si>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</si>
  <si>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</si>
  <si>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</si>
  <si>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</si>
  <si>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</si>
  <si>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</si>
  <si>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</si>
  <si>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</si>
  <si>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</si>
  <si>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</si>
  <si>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</si>
  <si>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</si>
  <si>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</si>
  <si>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</si>
  <si>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</si>
  <si>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</si>
  <si>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</si>
  <si>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</si>
  <si>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</si>
  <si>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</si>
  <si>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</si>
  <si>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</si>
  <si>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</si>
  <si>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</si>
  <si>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</si>
  <si>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</si>
  <si>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</si>
  <si>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</si>
  <si>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</si>
  <si>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</si>
  <si>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</si>
  <si>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</si>
  <si>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</si>
  <si>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</si>
  <si>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</si>
  <si>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</si>
  <si>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</si>
  <si>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</si>
  <si>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</si>
  <si>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</si>
  <si>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</si>
  <si>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</si>
  <si>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</si>
  <si>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</si>
  <si>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</si>
  <si>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</si>
  <si>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</si>
  <si>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</si>
  <si>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</si>
  <si>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</si>
  <si>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</si>
  <si>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</si>
  <si>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</si>
  <si>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</si>
  <si>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</si>
  <si>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</si>
  <si>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</si>
  <si>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</si>
  <si>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</si>
  <si>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</si>
  <si>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</si>
  <si>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</si>
  <si>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</si>
  <si>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</si>
  <si>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</si>
  <si>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</si>
  <si>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</si>
  <si>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</si>
  <si>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</si>
  <si>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</si>
  <si>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</si>
  <si>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</si>
  <si>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</si>
  <si>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</si>
  <si>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</si>
  <si>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</si>
  <si>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</si>
  <si>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</si>
  <si>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</si>
  <si>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</si>
  <si>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</si>
  <si>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</si>
  <si>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</si>
  <si>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</si>
  <si>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</si>
  <si>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</si>
  <si>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</si>
  <si>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</si>
  <si>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</si>
  <si>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</si>
  <si>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</si>
  <si>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</si>
  <si>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</si>
  <si>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</si>
  <si>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</si>
  <si>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</si>
  <si>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</si>
  <si>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</si>
  <si>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</si>
  <si>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</si>
  <si>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</si>
  <si>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</si>
  <si>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</si>
  <si>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</si>
  <si>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</si>
  <si>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</si>
  <si>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</si>
  <si>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</si>
  <si>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</si>
  <si>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</si>
  <si>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</si>
  <si>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</si>
  <si>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</si>
  <si>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</si>
  <si>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</si>
  <si>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</si>
  <si>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</si>
  <si>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</si>
  <si>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</si>
  <si>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</si>
  <si>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</si>
  <si>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</si>
  <si>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</si>
  <si>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</si>
  <si>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</si>
  <si>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</si>
  <si>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</si>
  <si>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</si>
  <si>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</si>
  <si>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</si>
  <si>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</si>
  <si>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</si>
  <si>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</si>
  <si>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</si>
  <si>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</si>
  <si>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</si>
  <si>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</si>
  <si>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</si>
  <si>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</si>
  <si>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</si>
  <si>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</si>
  <si>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</si>
  <si>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</si>
  <si>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</si>
  <si>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</si>
  <si>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</si>
  <si>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</si>
  <si>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</si>
  <si>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</si>
  <si>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</si>
  <si>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</si>
  <si>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</si>
  <si>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</si>
  <si>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</si>
  <si>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</si>
  <si>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</si>
  <si>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</si>
  <si>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</si>
  <si>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</si>
  <si>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</si>
  <si>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</si>
  <si>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</si>
  <si>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</si>
  <si>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</si>
  <si>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</si>
  <si>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</si>
  <si>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</si>
  <si>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</si>
  <si>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</si>
  <si>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</si>
  <si>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</si>
  <si>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</si>
  <si>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</si>
  <si>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</si>
  <si>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</si>
  <si>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</si>
  <si>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</si>
  <si>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</si>
  <si>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</si>
  <si>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</si>
  <si>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</si>
  <si>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</si>
  <si>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</si>
  <si>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</si>
  <si>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</si>
  <si>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</si>
  <si>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</si>
  <si>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</si>
  <si>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</si>
  <si>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</si>
  <si>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</si>
  <si>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</si>
  <si>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</si>
  <si>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</si>
  <si>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</si>
  <si>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</si>
  <si>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</si>
  <si>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</si>
  <si>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</si>
  <si>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</si>
  <si>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</si>
  <si>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</si>
  <si>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</si>
  <si>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</si>
  <si>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</si>
  <si>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</si>
  <si>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</si>
  <si>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</si>
  <si>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</si>
  <si>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</si>
  <si>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</si>
  <si>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</si>
  <si>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</si>
  <si>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</si>
  <si>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</si>
  <si>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</si>
  <si>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</si>
  <si>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</si>
  <si>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</si>
  <si>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</si>
  <si>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</si>
  <si>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</si>
  <si>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</si>
  <si>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</si>
  <si>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</si>
  <si>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</si>
  <si>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</si>
  <si>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</si>
  <si>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</si>
  <si>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</si>
  <si>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</si>
  <si>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</si>
  <si>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</si>
  <si>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</si>
  <si>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</si>
  <si>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</si>
  <si>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</si>
  <si>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</si>
  <si>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</si>
  <si>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</si>
  <si>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</si>
  <si>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</si>
  <si>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</si>
  <si>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</si>
  <si>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</si>
  <si>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</si>
  <si>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</si>
  <si>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</si>
  <si>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</si>
  <si>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</si>
  <si>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</si>
  <si>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</si>
  <si>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</si>
  <si>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</si>
  <si>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</si>
  <si>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</si>
  <si>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</si>
  <si>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</si>
  <si>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</si>
  <si>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</si>
  <si>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</si>
  <si>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</si>
  <si>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</si>
  <si>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</si>
  <si>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</si>
  <si>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</si>
  <si>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</si>
  <si>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</si>
  <si>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</si>
  <si>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</si>
  <si>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</si>
  <si>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</si>
  <si>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</si>
  <si>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</si>
  <si>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</si>
  <si>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</si>
  <si>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</si>
  <si>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</si>
  <si>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</si>
  <si>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</si>
  <si>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</si>
  <si>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</si>
  <si>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</si>
  <si>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</si>
  <si>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</si>
  <si>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</si>
  <si>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</si>
  <si>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</si>
  <si>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</si>
  <si>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</si>
  <si>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</si>
  <si>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</si>
  <si>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</si>
  <si>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</si>
  <si>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</si>
  <si>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</si>
  <si>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</si>
  <si>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</si>
  <si>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</si>
  <si>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</si>
  <si>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</si>
  <si>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</si>
  <si>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</si>
  <si>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</si>
  <si>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</si>
  <si>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</si>
  <si>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</si>
  <si>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</si>
  <si>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</si>
  <si>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</si>
  <si>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</si>
  <si>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</si>
  <si>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</si>
  <si>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</si>
  <si>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</si>
  <si>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</si>
  <si>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</si>
  <si>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</si>
  <si>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</si>
  <si>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</si>
  <si>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</si>
  <si>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</si>
  <si>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</si>
  <si>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</si>
  <si>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</si>
  <si>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</si>
  <si>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</si>
  <si>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</si>
  <si>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</si>
  <si>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</si>
  <si>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</si>
  <si>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</si>
  <si>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</si>
  <si>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</si>
  <si>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</si>
  <si>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</si>
  <si>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</si>
  <si>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</si>
  <si>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</si>
  <si>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</si>
  <si>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</si>
  <si>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</si>
  <si>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</si>
  <si>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</si>
  <si>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</si>
  <si>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</si>
  <si>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</si>
  <si>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</si>
  <si>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</si>
  <si>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</si>
  <si>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</si>
  <si>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</si>
  <si>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</si>
  <si>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</si>
  <si>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</si>
  <si>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</si>
  <si>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</si>
  <si>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</si>
  <si>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</si>
  <si>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</si>
  <si>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</si>
  <si>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</si>
  <si>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</si>
  <si>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</si>
  <si>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</si>
  <si>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</si>
  <si>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</si>
  <si>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</si>
  <si>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</si>
  <si>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</si>
  <si>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</si>
  <si>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</si>
  <si>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</si>
  <si>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</si>
  <si>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</si>
  <si>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</si>
  <si>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</si>
  <si>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</si>
  <si>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</si>
  <si>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</si>
  <si>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</si>
  <si>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</si>
  <si>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</si>
  <si>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</si>
  <si>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</si>
  <si>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</si>
  <si>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</si>
  <si>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</si>
  <si>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</si>
  <si>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</si>
  <si>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</si>
  <si>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</si>
  <si>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</si>
  <si>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</si>
  <si>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</si>
  <si>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</si>
  <si>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</si>
  <si>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</si>
  <si>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</si>
  <si>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</si>
  <si>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</si>
  <si>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</si>
  <si>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</si>
  <si>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</si>
  <si>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</si>
  <si>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</si>
  <si>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</si>
  <si>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</si>
  <si>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</si>
  <si>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</si>
  <si>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</si>
  <si>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</si>
  <si>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</si>
  <si>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</si>
  <si>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</si>
  <si>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</si>
  <si>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</si>
  <si>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</si>
  <si>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</si>
  <si>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</si>
  <si>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</si>
  <si>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</si>
  <si>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</si>
  <si>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</si>
  <si>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</si>
  <si>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</si>
  <si>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</si>
  <si>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</si>
  <si>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</si>
  <si>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</si>
  <si>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</si>
  <si>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</si>
  <si>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</si>
  <si>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</si>
  <si>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</si>
  <si>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</si>
  <si>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</si>
  <si>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</si>
  <si>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</si>
  <si>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</si>
  <si>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</si>
  <si>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</si>
  <si>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</si>
  <si>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</si>
  <si>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</si>
  <si>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</si>
  <si>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</si>
  <si>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</si>
  <si>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</si>
  <si>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</si>
  <si>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</si>
  <si>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</si>
  <si>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</si>
  <si>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</si>
  <si>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</si>
  <si>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</si>
  <si>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</si>
  <si>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</si>
  <si>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</si>
  <si>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</si>
  <si>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</si>
  <si>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</si>
  <si>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</si>
  <si>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</si>
  <si>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</si>
  <si>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</si>
  <si>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</si>
  <si>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</si>
  <si>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</si>
  <si>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</si>
  <si>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</si>
  <si>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</si>
  <si>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</si>
  <si>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</si>
  <si>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</si>
  <si>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</si>
  <si>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</si>
  <si>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</si>
  <si>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</si>
  <si>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</si>
  <si>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</si>
  <si>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</si>
  <si>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</si>
  <si>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</si>
  <si>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</si>
  <si>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</si>
  <si>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</si>
  <si>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</si>
  <si>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</si>
  <si>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</si>
  <si>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</si>
  <si>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</si>
  <si>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</si>
  <si>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</si>
  <si>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</si>
  <si>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</si>
  <si>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</si>
  <si>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</si>
  <si>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</si>
  <si>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</si>
  <si>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</si>
  <si>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</si>
  <si>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</si>
  <si>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</si>
  <si>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</si>
  <si>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</si>
  <si>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</si>
  <si>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</si>
  <si>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</si>
  <si>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</si>
  <si>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</si>
  <si>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</si>
  <si>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</si>
  <si>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</si>
  <si>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</si>
  <si>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</si>
  <si>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</si>
  <si>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</si>
  <si>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</si>
  <si>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</si>
  <si>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</si>
  <si>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</si>
  <si>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</si>
  <si>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</si>
  <si>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</si>
  <si>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</si>
  <si>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</si>
  <si>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</si>
  <si>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</si>
  <si>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</si>
  <si>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</si>
  <si>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</si>
  <si>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</si>
  <si>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</si>
  <si>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</si>
  <si>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</si>
  <si>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</si>
  <si>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</si>
  <si>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</si>
  <si>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</si>
  <si>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</si>
  <si>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</si>
  <si>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</si>
  <si>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</si>
  <si>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</si>
  <si>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</si>
  <si>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</si>
  <si>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</si>
  <si>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</si>
  <si>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</si>
  <si>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</si>
  <si>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</si>
  <si>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</si>
  <si>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</si>
  <si>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</si>
  <si>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</si>
  <si>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</si>
  <si>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</si>
  <si>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</si>
  <si>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</si>
  <si>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</si>
  <si>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</si>
  <si>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</si>
  <si>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</si>
  <si>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</si>
  <si>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</si>
  <si>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</si>
  <si>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</si>
  <si>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</si>
  <si>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</si>
  <si>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</si>
  <si>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</si>
  <si>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</si>
  <si>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</si>
  <si>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</si>
  <si>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</si>
  <si>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</si>
  <si>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</si>
  <si>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</si>
  <si>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</si>
  <si>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</si>
  <si>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</si>
  <si>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</si>
  <si>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</si>
  <si>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</si>
  <si>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</si>
  <si>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</si>
  <si>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</si>
  <si>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</si>
  <si>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</si>
  <si>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</si>
  <si>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</si>
  <si>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</si>
  <si>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</si>
  <si>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</si>
  <si>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</si>
  <si>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</si>
  <si>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</si>
  <si>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</si>
  <si>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</si>
  <si>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</si>
  <si>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</si>
  <si>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</si>
  <si>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</si>
  <si>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</si>
  <si>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</si>
  <si>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</si>
  <si>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</si>
  <si>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</si>
  <si>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</si>
  <si>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</si>
  <si>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</si>
  <si>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</si>
  <si>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</si>
  <si>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</si>
  <si>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</si>
  <si>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</si>
  <si>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</si>
  <si>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</si>
  <si>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</si>
  <si>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</si>
  <si>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</si>
  <si>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</si>
  <si>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</si>
  <si>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</si>
  <si>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</si>
  <si>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</si>
  <si>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</si>
  <si>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</si>
  <si>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</si>
  <si>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</si>
  <si>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</si>
  <si>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</si>
  <si>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</si>
  <si>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</si>
  <si>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</si>
  <si>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</si>
  <si>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</si>
  <si>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</si>
  <si>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</si>
  <si>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</si>
  <si>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</si>
  <si>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</si>
  <si>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</si>
  <si>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</si>
  <si>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</si>
  <si>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</si>
  <si>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</si>
  <si>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</si>
  <si>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</si>
  <si>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</si>
  <si>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</si>
  <si>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</si>
  <si>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</si>
  <si>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</si>
  <si>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</si>
  <si>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</si>
  <si>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</si>
  <si>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</si>
  <si>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</si>
  <si>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</si>
  <si>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</si>
  <si>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</si>
  <si>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</si>
  <si>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</si>
  <si>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</si>
  <si>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</si>
  <si>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</si>
  <si>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</si>
  <si>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</si>
  <si>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</si>
  <si>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</si>
  <si>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</si>
  <si>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</si>
  <si>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</si>
  <si>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</si>
  <si>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</si>
  <si>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</si>
  <si>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</si>
  <si>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</si>
  <si>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</si>
  <si>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</si>
  <si>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</si>
  <si>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</si>
  <si>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</si>
  <si>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</si>
  <si>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</si>
  <si>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</si>
  <si>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</si>
  <si>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</si>
  <si>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</si>
  <si>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</si>
  <si>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</si>
  <si>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</si>
  <si>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</si>
  <si>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</si>
  <si>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</si>
  <si>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</si>
  <si>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</si>
  <si>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</si>
  <si>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</si>
  <si>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</si>
  <si>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</si>
  <si>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</si>
  <si>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</si>
  <si>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</si>
  <si>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</si>
  <si>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</si>
  <si>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</si>
  <si>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</si>
  <si>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</si>
  <si>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</si>
  <si>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</si>
  <si>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</si>
  <si>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</si>
  <si>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</si>
  <si>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</si>
  <si>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</si>
  <si>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</si>
  <si>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</si>
  <si>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</si>
  <si>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</si>
  <si>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</si>
  <si>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</si>
  <si>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</si>
  <si>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</si>
  <si>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</si>
  <si>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</si>
  <si>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</si>
  <si>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</si>
  <si>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</si>
  <si>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</si>
  <si>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</si>
  <si>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</si>
  <si>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</si>
  <si>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</si>
  <si>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</si>
  <si>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</si>
  <si>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</si>
  <si>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</si>
  <si>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</si>
  <si>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</si>
  <si>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</si>
  <si>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</si>
  <si>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</si>
  <si>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</si>
  <si>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</si>
  <si>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</si>
  <si>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</si>
  <si>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</si>
  <si>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</si>
  <si>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</si>
  <si>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</si>
  <si>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</si>
  <si>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</si>
  <si>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</si>
  <si>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</si>
  <si>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</si>
  <si>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</si>
  <si>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</si>
  <si>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</si>
  <si>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</si>
  <si>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</si>
  <si>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</si>
  <si>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</si>
  <si>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</si>
  <si>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</si>
  <si>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</si>
  <si>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</si>
  <si>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</si>
  <si>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</si>
  <si>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</si>
  <si>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</si>
  <si>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</si>
  <si>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</si>
  <si>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</si>
  <si>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</si>
  <si>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</si>
  <si>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</si>
  <si>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</si>
  <si>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</si>
  <si>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</si>
  <si>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</si>
  <si>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</si>
  <si>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</si>
  <si>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</si>
  <si>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</si>
  <si>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</si>
  <si>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</si>
  <si>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</si>
  <si>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</si>
  <si>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</si>
  <si>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</si>
  <si>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</si>
  <si>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</si>
  <si>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</si>
  <si>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</si>
  <si>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</si>
  <si>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</si>
  <si>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</si>
  <si>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</si>
  <si>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</si>
  <si>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</si>
  <si>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</si>
  <si>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</si>
  <si>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</si>
  <si>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</si>
  <si>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</si>
  <si>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</si>
  <si>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</si>
  <si>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</si>
  <si>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</si>
  <si>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</si>
  <si>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</si>
  <si>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</si>
  <si>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</si>
  <si>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</si>
  <si>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</si>
  <si>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</si>
  <si>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</si>
  <si>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</si>
  <si>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</si>
  <si>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</si>
  <si>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</si>
  <si>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</si>
  <si>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</si>
  <si>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</si>
  <si>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</si>
  <si>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</si>
  <si>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</si>
  <si>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</si>
  <si>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</si>
  <si>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</si>
  <si>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</si>
  <si>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</si>
  <si>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</si>
  <si>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</si>
  <si>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</si>
  <si>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</si>
  <si>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</si>
  <si>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</si>
  <si>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</si>
  <si>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</si>
  <si>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</si>
  <si>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</si>
  <si>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</si>
  <si>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</si>
  <si>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</si>
  <si>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</si>
  <si>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</si>
  <si>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</si>
  <si>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</si>
  <si>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</si>
  <si>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</si>
  <si>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</si>
  <si>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</si>
  <si>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</si>
  <si>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</si>
  <si>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</si>
  <si>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</si>
  <si>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</si>
  <si>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</si>
  <si>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</si>
  <si>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</si>
  <si>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</si>
  <si>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</si>
  <si>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</si>
  <si>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</si>
  <si>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</si>
  <si>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</si>
  <si>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</si>
  <si>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</si>
  <si>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</si>
  <si>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</si>
  <si>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</si>
  <si>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</si>
  <si>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</si>
  <si>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</si>
  <si>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</si>
  <si>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</si>
  <si>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</si>
  <si>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</si>
  <si>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</si>
  <si>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</si>
  <si>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</si>
  <si>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</si>
  <si>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</si>
  <si>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</si>
  <si>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</si>
  <si>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</si>
  <si>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</si>
  <si>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</si>
  <si>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</si>
  <si>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</si>
  <si>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</si>
  <si>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</si>
  <si>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</si>
  <si>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</si>
  <si>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</si>
  <si>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</si>
  <si>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</si>
  <si>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</si>
  <si>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</si>
  <si>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</si>
  <si>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</si>
  <si>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</si>
  <si>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</si>
  <si>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</si>
  <si>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</si>
  <si>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</si>
  <si>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</si>
  <si>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</si>
  <si>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</si>
  <si>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</si>
  <si>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</si>
  <si>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</si>
  <si>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</si>
  <si>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</si>
  <si>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</si>
  <si>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</si>
  <si>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</si>
  <si>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</si>
  <si>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</si>
  <si>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</si>
  <si>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</si>
  <si>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</si>
  <si>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</si>
  <si>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</si>
  <si>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</si>
  <si>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</si>
  <si>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</si>
  <si>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</si>
  <si>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</si>
  <si>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</si>
  <si>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</si>
  <si>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</si>
  <si>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</si>
  <si>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</si>
  <si>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</si>
  <si>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</si>
  <si>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</si>
  <si>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</si>
  <si>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</si>
  <si>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</si>
  <si>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</si>
  <si>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</si>
  <si>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</si>
  <si>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</si>
  <si>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</si>
  <si>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</si>
  <si>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</si>
  <si>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</si>
  <si>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</si>
  <si>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</si>
  <si>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</si>
  <si>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</si>
  <si>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</si>
  <si>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</si>
  <si>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</si>
  <si>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</si>
  <si>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</si>
  <si>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</si>
  <si>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</si>
  <si>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</si>
  <si>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</si>
  <si>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</si>
  <si>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</si>
  <si>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</si>
  <si>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</si>
  <si>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</si>
  <si>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</si>
  <si>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</si>
  <si>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</si>
  <si>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</si>
  <si>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</si>
  <si>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</si>
  <si>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</si>
  <si>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</si>
  <si>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</si>
  <si>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</si>
  <si>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</si>
  <si>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</si>
  <si>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</si>
  <si>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</si>
  <si>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</si>
  <si>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</si>
  <si>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</si>
  <si>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</si>
  <si>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</si>
  <si>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</si>
  <si>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</si>
  <si>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</si>
  <si>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</si>
  <si>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</si>
  <si>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</si>
  <si>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</si>
  <si>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</si>
  <si>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</si>
  <si>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</si>
  <si>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</si>
  <si>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</si>
  <si>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</si>
  <si>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</si>
  <si>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</si>
  <si>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</si>
  <si>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</si>
  <si>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</si>
  <si>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</si>
  <si>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</si>
  <si>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</si>
  <si>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</si>
  <si>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</si>
  <si>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</si>
  <si>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</si>
  <si>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</si>
  <si>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</si>
  <si>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</si>
  <si>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</si>
  <si>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</si>
  <si>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</si>
  <si>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</si>
  <si>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</si>
  <si>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</si>
  <si>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</si>
  <si>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</si>
  <si>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</si>
  <si>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</si>
  <si>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</si>
  <si>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</si>
  <si>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</si>
  <si>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</si>
  <si>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</si>
  <si>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</si>
  <si>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</si>
  <si>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</si>
  <si>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</si>
  <si>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</si>
  <si>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</si>
  <si>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</si>
  <si>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</si>
  <si>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</si>
  <si>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</si>
  <si>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</si>
  <si>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</si>
  <si>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</si>
  <si>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</si>
  <si>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</si>
  <si>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</si>
  <si>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</si>
  <si>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</si>
  <si>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</si>
  <si>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</si>
  <si>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</si>
  <si>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</si>
  <si>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</si>
  <si>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</si>
  <si>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</si>
  <si>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</si>
  <si>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</si>
  <si>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</si>
  <si>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</si>
  <si>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</si>
  <si>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</si>
  <si>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</si>
  <si>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</si>
  <si>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</si>
  <si>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</si>
  <si>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</si>
  <si>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</si>
  <si>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</si>
  <si>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</si>
  <si>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</si>
  <si>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</si>
  <si>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</si>
  <si>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</si>
  <si>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</si>
  <si>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</si>
  <si>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</si>
  <si>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</si>
  <si>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</si>
  <si>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</si>
  <si>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</si>
  <si>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</si>
  <si>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</si>
  <si>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</si>
  <si>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</si>
  <si>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</si>
  <si>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</si>
  <si>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</si>
  <si>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</si>
  <si>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</si>
  <si>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</si>
  <si>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</si>
  <si>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</si>
  <si>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</si>
  <si>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</si>
  <si>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</si>
  <si>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</si>
  <si>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</si>
  <si>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</si>
  <si>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</si>
  <si>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</si>
  <si>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</si>
  <si>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</si>
  <si>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</si>
  <si>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</si>
  <si>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</si>
  <si>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</si>
  <si>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</si>
  <si>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</si>
  <si>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</si>
  <si>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</si>
  <si>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</si>
  <si>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</si>
  <si>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</si>
  <si>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</si>
  <si>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</si>
  <si>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</si>
  <si>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</si>
  <si>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</si>
  <si>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</si>
  <si>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</si>
  <si>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</si>
  <si>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</si>
  <si>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</si>
  <si>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</si>
  <si>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</si>
  <si>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</si>
  <si>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</si>
  <si>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</si>
  <si>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</si>
  <si>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</si>
  <si>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</si>
  <si>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</si>
  <si>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</si>
  <si>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</si>
  <si>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</si>
  <si>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</si>
  <si>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</si>
  <si>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</si>
  <si>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</si>
  <si>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</si>
  <si>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</si>
  <si>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</si>
  <si>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</si>
  <si>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</si>
  <si>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</si>
  <si>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</si>
  <si>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</si>
  <si>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</si>
  <si>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</si>
  <si>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</si>
  <si>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</si>
  <si>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</si>
  <si>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</si>
  <si>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</si>
  <si>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</si>
  <si>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</si>
  <si>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</si>
  <si>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</si>
  <si>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</si>
  <si>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</si>
  <si>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</si>
  <si>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</si>
  <si>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</si>
  <si>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</si>
  <si>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</si>
  <si>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</si>
  <si>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</si>
  <si>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</si>
  <si>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</si>
  <si>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</si>
  <si>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</si>
  <si>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</si>
  <si>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</si>
  <si>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</si>
  <si>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</si>
  <si>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</si>
  <si>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</si>
  <si>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</si>
  <si>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</si>
  <si>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</si>
  <si>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</si>
  <si>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</si>
  <si>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</si>
  <si>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</si>
  <si>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</si>
  <si>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</si>
  <si>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</si>
  <si>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</si>
  <si>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</si>
  <si>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</si>
  <si>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</si>
  <si>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</si>
  <si>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</si>
  <si>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</si>
  <si>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</si>
  <si>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</si>
  <si>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</si>
  <si>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</si>
  <si>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</si>
  <si>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</si>
  <si>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</si>
  <si>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</si>
  <si>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</si>
  <si>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</si>
  <si>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</si>
  <si>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</si>
  <si>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</si>
  <si>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</si>
  <si>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</si>
  <si>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</si>
  <si>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</si>
  <si>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</si>
  <si>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</si>
  <si>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</si>
  <si>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</si>
  <si>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</si>
  <si>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</si>
  <si>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</si>
  <si>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</si>
  <si>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</si>
  <si>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</si>
  <si>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</si>
  <si>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</si>
  <si>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</si>
  <si>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</si>
  <si>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</si>
  <si>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</si>
  <si>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</si>
  <si>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</si>
  <si>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</si>
  <si>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</si>
  <si>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</si>
  <si>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</si>
  <si>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</si>
  <si>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</si>
  <si>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</si>
  <si>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</si>
  <si>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</si>
  <si>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</si>
  <si>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</si>
  <si>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</si>
  <si>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</si>
  <si>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</si>
  <si>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</si>
  <si>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</si>
  <si>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</si>
  <si>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</si>
  <si>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</si>
  <si>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</si>
  <si>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</si>
  <si>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</si>
  <si>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</si>
  <si>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</si>
  <si>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</si>
  <si>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</si>
  <si>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</si>
  <si>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</si>
  <si>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</si>
  <si>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</si>
  <si>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</si>
  <si>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</si>
  <si>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</si>
  <si>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</si>
  <si>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</si>
  <si>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</si>
  <si>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</si>
  <si>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</si>
  <si>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</si>
  <si>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</si>
  <si>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</si>
  <si>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</si>
  <si>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</si>
  <si>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</si>
  <si>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</si>
  <si>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</si>
  <si>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</si>
  <si>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</si>
  <si>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</si>
  <si>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</si>
  <si>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</si>
  <si>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</si>
  <si>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</si>
  <si>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</si>
  <si>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</si>
  <si>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</si>
  <si>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</si>
  <si>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</si>
  <si>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</si>
  <si>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</si>
  <si>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</si>
  <si>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</si>
  <si>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</si>
  <si>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</si>
  <si>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</si>
  <si>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</si>
  <si>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</si>
  <si>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</si>
  <si>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</si>
  <si>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</si>
  <si>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</si>
  <si>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</si>
  <si>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</si>
  <si>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</si>
  <si>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</si>
  <si>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</si>
  <si>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</si>
  <si>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</si>
  <si>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</si>
  <si>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</si>
  <si>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</si>
  <si>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</si>
  <si>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</si>
  <si>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</si>
  <si>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</si>
  <si>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</si>
  <si>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</si>
  <si>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</si>
  <si>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</si>
  <si>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</si>
  <si>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</si>
  <si>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</si>
  <si>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</si>
  <si>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</si>
  <si>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</si>
  <si>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</si>
  <si>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</si>
  <si>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</si>
  <si>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</si>
  <si>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</si>
  <si>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</si>
  <si>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</si>
  <si>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</si>
  <si>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</si>
  <si>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</si>
  <si>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</si>
  <si>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</si>
  <si>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</si>
  <si>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</si>
  <si>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</si>
  <si>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</si>
  <si>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</si>
  <si>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</si>
  <si>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</si>
  <si>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</si>
  <si>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</si>
  <si>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</si>
  <si>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</si>
  <si>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</si>
  <si>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</si>
  <si>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</si>
  <si>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</si>
  <si>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</si>
  <si>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</si>
  <si>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</si>
  <si>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</si>
  <si>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</si>
  <si>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</si>
  <si>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</si>
  <si>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</si>
  <si>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</si>
  <si>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</si>
  <si>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</si>
  <si>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</si>
  <si>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</si>
  <si>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</si>
  <si>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</si>
  <si>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</si>
  <si>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</si>
  <si>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</si>
  <si>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</si>
  <si>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</si>
  <si>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</si>
  <si>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</si>
  <si>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</si>
  <si>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</si>
  <si>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</si>
  <si>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</si>
  <si>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</si>
  <si>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</si>
  <si>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</si>
  <si>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</si>
  <si>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</si>
  <si>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</si>
  <si>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</si>
  <si>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</si>
  <si>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</si>
  <si>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</si>
  <si>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</si>
  <si>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</si>
  <si>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</si>
  <si>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</si>
  <si>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</si>
  <si>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</si>
  <si>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</si>
  <si>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</si>
  <si>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</si>
  <si>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</si>
  <si>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</si>
  <si>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</si>
  <si>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</si>
  <si>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</si>
  <si>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</si>
  <si>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</si>
  <si>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</si>
  <si>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</si>
  <si>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</si>
  <si>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</si>
  <si>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</si>
  <si>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</si>
  <si>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</si>
  <si>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</si>
  <si>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</si>
  <si>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</si>
  <si>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</si>
  <si>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</si>
  <si>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</si>
  <si>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</si>
  <si>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</si>
  <si>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</si>
  <si>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</si>
  <si>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</si>
  <si>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</si>
  <si>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</si>
  <si>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</si>
  <si>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</si>
  <si>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</si>
  <si>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</si>
  <si>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</si>
  <si>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</si>
  <si>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</si>
  <si>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</si>
  <si>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</si>
  <si>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</si>
  <si>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</si>
  <si>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</si>
  <si>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</si>
  <si>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</si>
  <si>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</si>
  <si>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</si>
  <si>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</si>
  <si>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</si>
  <si>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</si>
  <si>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</si>
  <si>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</si>
  <si>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</si>
  <si>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</si>
  <si>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</si>
  <si>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</si>
  <si>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</si>
  <si>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</si>
  <si>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</si>
  <si>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</si>
  <si>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</si>
  <si>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</si>
  <si>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</si>
  <si>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</si>
  <si>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</si>
  <si>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</si>
  <si>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</si>
  <si>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</si>
  <si>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</si>
  <si>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</si>
  <si>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</si>
  <si>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</si>
  <si>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</si>
  <si>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</si>
  <si>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</si>
  <si>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</si>
  <si>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</si>
  <si>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</si>
  <si>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</si>
  <si>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</si>
  <si>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</si>
  <si>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</si>
  <si>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</si>
  <si>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</si>
  <si>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</si>
  <si>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</si>
  <si>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</si>
  <si>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</si>
  <si>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</si>
  <si>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</si>
  <si>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</si>
  <si>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</si>
  <si>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</si>
  <si>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</si>
  <si>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</si>
  <si>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</si>
  <si>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</si>
  <si>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</si>
  <si>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</si>
  <si>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</si>
  <si>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</si>
  <si>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</si>
  <si>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</si>
  <si>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</si>
  <si>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</si>
  <si>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</si>
  <si>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</si>
  <si>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</si>
  <si>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</si>
  <si>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</si>
  <si>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</si>
  <si>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</si>
  <si>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</si>
  <si>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</si>
  <si>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</si>
  <si>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</si>
  <si>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</si>
  <si>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</si>
  <si>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</si>
  <si>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</si>
  <si>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</si>
  <si>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</si>
  <si>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</si>
  <si>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</si>
  <si>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</si>
  <si>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</si>
  <si>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</si>
  <si>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</si>
  <si>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</si>
  <si>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</si>
  <si>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</si>
  <si>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</si>
  <si>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</si>
  <si>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</si>
  <si>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</si>
  <si>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</si>
  <si>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</si>
  <si>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</si>
  <si>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</si>
  <si>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</si>
  <si>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</si>
  <si>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</si>
  <si>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</si>
  <si>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</si>
  <si>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</si>
  <si>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</si>
  <si>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</si>
  <si>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</si>
  <si>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</si>
  <si>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</si>
  <si>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</si>
  <si>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</si>
  <si>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</si>
  <si>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</si>
  <si>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</si>
  <si>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</si>
  <si>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</si>
  <si>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</si>
  <si>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</si>
  <si>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</si>
  <si>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</si>
  <si>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</si>
  <si>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</si>
  <si>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</si>
  <si>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</si>
  <si>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</si>
  <si>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</si>
  <si>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</si>
  <si>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</si>
  <si>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</si>
  <si>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</si>
  <si>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</si>
  <si>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</si>
  <si>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</si>
  <si>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</si>
  <si>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</si>
  <si>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</si>
  <si>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</si>
  <si>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</si>
  <si>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</si>
  <si>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</si>
  <si>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</si>
  <si>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</si>
  <si>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</si>
  <si>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</si>
  <si>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</si>
  <si>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</si>
  <si>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</si>
  <si>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</si>
  <si>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</si>
  <si>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</si>
  <si>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</si>
  <si>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</si>
  <si>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</si>
  <si>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</si>
  <si>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</si>
  <si>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</si>
  <si>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</si>
  <si>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</si>
  <si>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</si>
  <si>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</si>
  <si>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</si>
  <si>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</si>
  <si>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</si>
  <si>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</si>
  <si>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</si>
  <si>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</si>
  <si>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</si>
  <si>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</si>
  <si>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</si>
  <si>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</si>
  <si>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</si>
  <si>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</si>
  <si>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</si>
  <si>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</si>
  <si>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</si>
  <si>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</si>
  <si>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</si>
  <si>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</si>
  <si>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</si>
  <si>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</si>
  <si>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</si>
  <si>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</si>
  <si>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</si>
  <si>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</si>
  <si>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</si>
  <si>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</si>
  <si>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</si>
  <si>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</si>
  <si>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</si>
  <si>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</si>
  <si>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</si>
  <si>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</si>
  <si>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</si>
  <si>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</si>
  <si>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</si>
  <si>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</si>
  <si>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</si>
  <si>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</si>
  <si>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</si>
  <si>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</si>
  <si>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</si>
  <si>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</si>
  <si>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</si>
  <si>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</si>
  <si>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</si>
  <si>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</si>
  <si>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</si>
  <si>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</si>
  <si>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</si>
  <si>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</si>
  <si>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</si>
  <si>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</si>
  <si>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</si>
  <si>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</si>
  <si>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</si>
  <si>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</si>
  <si>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</si>
  <si>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</si>
  <si>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</si>
  <si>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</si>
  <si>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</si>
  <si>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</si>
  <si>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</si>
  <si>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</si>
  <si>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</si>
  <si>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</si>
  <si>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</si>
  <si>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</si>
  <si>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</si>
  <si>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</si>
  <si>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</si>
  <si>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</si>
  <si>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</si>
  <si>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</si>
  <si>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</si>
  <si>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</si>
  <si>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</si>
  <si>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</si>
  <si>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</si>
  <si>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</si>
  <si>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</si>
  <si>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</si>
  <si>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</si>
  <si>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</si>
  <si>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</si>
  <si>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</si>
  <si>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</si>
  <si>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</si>
  <si>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</si>
  <si>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</si>
  <si>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</si>
  <si>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</si>
  <si>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</si>
  <si>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</si>
  <si>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</si>
  <si>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</si>
  <si>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</si>
  <si>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</si>
  <si>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</si>
  <si>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</si>
  <si>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</si>
  <si>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</si>
  <si>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</si>
  <si>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</si>
  <si>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</si>
  <si>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</si>
  <si>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</si>
  <si>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</si>
  <si>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</si>
  <si>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</si>
  <si>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</si>
  <si>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</si>
  <si>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</si>
  <si>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</si>
  <si>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</si>
  <si>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</si>
  <si>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</si>
  <si>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</si>
  <si>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</si>
  <si>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</si>
  <si>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</si>
  <si>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</si>
  <si>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</si>
  <si>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</si>
  <si>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</si>
  <si>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</si>
  <si>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</si>
  <si>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</si>
  <si>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</si>
  <si>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</si>
  <si>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</si>
  <si>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</si>
  <si>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</si>
  <si>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</si>
  <si>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</si>
  <si>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</si>
  <si>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</si>
  <si>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</si>
  <si>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</si>
  <si>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</si>
  <si>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</si>
  <si>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</si>
  <si>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</si>
  <si>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</si>
  <si>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</si>
  <si>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</si>
  <si>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</si>
  <si>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</si>
  <si>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</si>
  <si>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</si>
  <si>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</si>
  <si>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</si>
  <si>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</si>
  <si>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</si>
  <si>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</si>
  <si>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</si>
  <si>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</si>
  <si>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</si>
  <si>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</si>
  <si>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</si>
  <si>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</si>
  <si>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</si>
  <si>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</si>
  <si>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</si>
  <si>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</si>
  <si>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</si>
  <si>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</si>
  <si>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</si>
  <si>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</si>
  <si>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</si>
  <si>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</si>
  <si>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</si>
  <si>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</si>
  <si>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</si>
  <si>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</si>
  <si>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</si>
  <si>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</si>
  <si>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</si>
  <si>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</si>
  <si>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</si>
  <si>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</si>
  <si>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</si>
  <si>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</si>
  <si>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</si>
  <si>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</si>
  <si>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</si>
  <si>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</si>
  <si>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</si>
  <si>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</si>
  <si>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</si>
  <si>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</si>
  <si>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</si>
  <si>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</si>
  <si>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</si>
  <si>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</si>
  <si>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</si>
  <si>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</si>
  <si>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</si>
  <si>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</si>
  <si>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</si>
  <si>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</si>
  <si>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</si>
  <si>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</si>
  <si>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</si>
  <si>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</si>
  <si>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</si>
  <si>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</si>
  <si>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</si>
  <si>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</si>
  <si>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</si>
  <si>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</si>
  <si>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</si>
  <si>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</si>
  <si>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</si>
  <si>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</si>
  <si>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</si>
  <si>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</si>
  <si>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</si>
  <si>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</si>
  <si>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</si>
  <si>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</si>
  <si>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</si>
  <si>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</si>
  <si>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</si>
  <si>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</si>
  <si>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</si>
  <si>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</si>
  <si>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</si>
  <si>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</si>
  <si>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</si>
  <si>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</si>
  <si>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</si>
  <si>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</si>
  <si>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</si>
  <si>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</si>
  <si>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</si>
  <si>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</si>
  <si>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</si>
  <si>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</si>
  <si>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</si>
  <si>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</si>
  <si>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</si>
  <si>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</si>
  <si>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</si>
  <si>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</si>
  <si>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</si>
  <si>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</si>
  <si>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</si>
  <si>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</si>
  <si>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</si>
  <si>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</si>
  <si>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</si>
  <si>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</si>
  <si>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</si>
  <si>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</si>
  <si>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</si>
  <si>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</si>
  <si>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</si>
  <si>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</si>
  <si>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</si>
  <si>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</si>
  <si>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</si>
  <si>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</si>
  <si>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</si>
  <si>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</si>
  <si>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</si>
  <si>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</si>
  <si>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</si>
  <si>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</si>
  <si>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</si>
  <si>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</si>
  <si>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</si>
  <si>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</si>
  <si>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</si>
  <si>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</si>
  <si>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</si>
  <si>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</si>
  <si>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</si>
  <si>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</si>
  <si>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</si>
  <si>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</si>
  <si>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</si>
  <si>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</si>
  <si>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</si>
  <si>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</si>
  <si>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</si>
  <si>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</si>
  <si>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</si>
  <si>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</si>
  <si>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</si>
  <si>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</si>
  <si>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</si>
  <si>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</si>
  <si>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</si>
  <si>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</si>
  <si>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</si>
  <si>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</si>
  <si>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</si>
  <si>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</si>
  <si>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</si>
  <si>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</si>
  <si>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</si>
  <si>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</si>
  <si>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</si>
  <si>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</si>
  <si>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</si>
  <si>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</si>
  <si>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</si>
  <si>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</si>
  <si>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</si>
  <si>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</si>
  <si>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</si>
  <si>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</si>
  <si>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</si>
  <si>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</si>
  <si>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</si>
  <si>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</si>
  <si>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</si>
  <si>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</si>
  <si>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</si>
  <si>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</si>
  <si>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</si>
  <si>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</si>
  <si>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</si>
  <si>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</si>
  <si>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</si>
  <si>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</si>
  <si>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</si>
  <si>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</si>
  <si>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</si>
  <si>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</si>
  <si>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</si>
  <si>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</si>
  <si>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</si>
  <si>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</si>
  <si>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</si>
  <si>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</si>
  <si>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</si>
  <si>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</si>
  <si>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</si>
  <si>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</si>
  <si>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</si>
  <si>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</si>
  <si>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</si>
  <si>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</si>
  <si>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</si>
  <si>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</si>
  <si>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</si>
  <si>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</si>
  <si>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</si>
  <si>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</si>
  <si>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</si>
  <si>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</si>
  <si>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</si>
  <si>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</si>
  <si>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</si>
  <si>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</si>
  <si>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</si>
  <si>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</si>
  <si>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</si>
  <si>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</si>
  <si>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</si>
  <si>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</si>
  <si>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</si>
  <si>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</si>
  <si>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</si>
  <si>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</si>
  <si>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</si>
  <si>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</si>
  <si>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</si>
  <si>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</si>
  <si>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</si>
  <si>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</si>
  <si>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</si>
  <si>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</si>
  <si>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</si>
  <si>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</si>
  <si>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</si>
  <si>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</si>
  <si>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</si>
  <si>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</si>
  <si>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</si>
  <si>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</si>
  <si>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</si>
  <si>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</si>
  <si>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</si>
  <si>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</si>
  <si>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</si>
  <si>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</si>
  <si>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</si>
  <si>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</si>
  <si>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</si>
  <si>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</si>
  <si>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</si>
  <si>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</si>
  <si>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</si>
  <si>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</si>
  <si>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</si>
  <si>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</si>
  <si>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</si>
  <si>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</si>
  <si>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</si>
  <si>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</si>
  <si>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</si>
  <si>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</si>
  <si>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</si>
  <si>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</si>
  <si>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</si>
  <si>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</si>
  <si>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</si>
  <si>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</si>
  <si>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</si>
  <si>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</si>
  <si>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</si>
  <si>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</si>
  <si>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</si>
  <si>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</si>
  <si>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</si>
  <si>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</si>
  <si>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</si>
  <si>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</si>
  <si>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</si>
  <si>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</si>
  <si>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</si>
  <si>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</si>
  <si>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</si>
  <si>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</si>
  <si>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</si>
  <si>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</si>
  <si>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</si>
  <si>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</si>
  <si>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</si>
  <si>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</si>
  <si>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</si>
  <si>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</si>
  <si>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</si>
  <si>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</si>
  <si>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</si>
  <si>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</si>
  <si>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</si>
  <si>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</si>
  <si>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</si>
  <si>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</si>
  <si>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</si>
  <si>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</si>
  <si>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</si>
  <si>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</si>
  <si>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</si>
  <si>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</si>
  <si>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</si>
  <si>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</si>
  <si>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</si>
  <si>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</si>
  <si>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</si>
  <si>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</si>
  <si>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</si>
  <si>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</si>
  <si>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</si>
  <si>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</si>
  <si>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</si>
  <si>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</si>
  <si>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</si>
  <si>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</si>
  <si>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</si>
  <si>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</si>
  <si>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</si>
  <si>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</si>
  <si>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</si>
  <si>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</si>
  <si>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</si>
  <si>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</si>
  <si>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</si>
  <si>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</si>
  <si>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</si>
  <si>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</si>
  <si>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</si>
  <si>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</si>
  <si>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</si>
  <si>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</si>
  <si>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</si>
  <si>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</si>
  <si>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</si>
  <si>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</si>
  <si>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</si>
  <si>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</si>
  <si>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</si>
  <si>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</si>
  <si>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</si>
  <si>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</si>
  <si>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</si>
  <si>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</si>
  <si>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</si>
  <si>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</si>
  <si>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</si>
  <si>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</si>
  <si>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</si>
  <si>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</si>
  <si>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</si>
  <si>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</si>
  <si>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</si>
  <si>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</si>
  <si>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</si>
  <si>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</si>
  <si>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</si>
  <si>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</si>
  <si>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</si>
  <si>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</si>
  <si>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</si>
  <si>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</si>
  <si>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</si>
  <si>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</si>
  <si>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</si>
  <si>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</si>
  <si>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</si>
  <si>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</si>
  <si>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</si>
  <si>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</si>
  <si>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</si>
  <si>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</si>
  <si>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</si>
  <si>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</si>
  <si>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</si>
  <si>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</si>
  <si>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</si>
  <si>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</si>
  <si>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</si>
  <si>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</si>
  <si>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</si>
  <si>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</si>
  <si>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</si>
  <si>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</si>
  <si>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</si>
  <si>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</si>
  <si>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</si>
  <si>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</si>
  <si>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</si>
  <si>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</si>
  <si>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</si>
  <si>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</si>
  <si>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</si>
  <si>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</si>
  <si>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</si>
  <si>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</si>
  <si>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</si>
  <si>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</si>
  <si>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</si>
  <si>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</si>
  <si>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</si>
  <si>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</si>
  <si>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</si>
  <si>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</si>
  <si>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</si>
  <si>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</si>
  <si>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</si>
  <si>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</si>
  <si>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</si>
  <si>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</si>
  <si>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</si>
  <si>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</si>
  <si>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</si>
  <si>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</si>
  <si>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</si>
  <si>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</si>
  <si>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</si>
  <si>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</si>
  <si>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</si>
  <si>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</si>
  <si>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</si>
  <si>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</si>
  <si>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</si>
  <si>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</si>
  <si>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</si>
  <si>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</si>
  <si>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</si>
  <si>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</si>
  <si>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</si>
  <si>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</si>
  <si>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</si>
  <si>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</si>
  <si>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</si>
  <si>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</si>
  <si>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</si>
  <si>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</si>
  <si>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</si>
  <si>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</si>
  <si>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</si>
  <si>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</si>
  <si>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</si>
  <si>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</si>
  <si>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</si>
  <si>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</si>
  <si>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</si>
  <si>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</si>
  <si>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</si>
  <si>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</si>
  <si>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</si>
  <si>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</si>
  <si>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</si>
  <si>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</si>
  <si>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</si>
  <si>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</si>
  <si>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</si>
  <si>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</si>
  <si>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</si>
  <si>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</si>
  <si>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</si>
  <si>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</si>
  <si>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</si>
  <si>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</si>
  <si>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</si>
  <si>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</si>
  <si>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</si>
  <si>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</si>
  <si>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</si>
  <si>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</si>
  <si>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</si>
  <si>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</si>
  <si>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</si>
  <si>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</si>
  <si>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</si>
  <si>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</si>
  <si>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</si>
  <si>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</si>
  <si>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</si>
  <si>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</si>
  <si>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</si>
  <si>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</si>
  <si>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</si>
  <si>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</si>
  <si>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</si>
  <si>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</si>
  <si>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</si>
  <si>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</si>
  <si>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</si>
  <si>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</si>
  <si>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</si>
  <si>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</si>
  <si>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</si>
  <si>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</si>
  <si>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</si>
  <si>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</si>
  <si>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</si>
  <si>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</si>
  <si>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</si>
  <si>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</si>
  <si>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</si>
  <si>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</si>
  <si>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</si>
  <si>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</si>
  <si>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</si>
  <si>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</si>
  <si>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</si>
  <si>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</si>
  <si>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</si>
  <si>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</si>
  <si>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</si>
  <si>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</si>
  <si>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</si>
  <si>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</si>
  <si>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</si>
  <si>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</si>
  <si>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</si>
  <si>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</si>
  <si>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</si>
  <si>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</si>
  <si>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</si>
  <si>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</si>
  <si>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</si>
  <si>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</si>
  <si>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</si>
  <si>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</si>
  <si>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</si>
  <si>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</si>
  <si>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</si>
  <si>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</si>
  <si>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</si>
  <si>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</si>
  <si>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</si>
  <si>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</si>
  <si>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</si>
  <si>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</si>
  <si>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</si>
  <si>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</si>
  <si>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</si>
  <si>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</si>
  <si>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</si>
  <si>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</si>
  <si>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</si>
  <si>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</si>
  <si>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</si>
  <si>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</si>
  <si>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</si>
  <si>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</si>
  <si>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</si>
  <si>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</si>
  <si>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</si>
  <si>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</si>
  <si>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</si>
  <si>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</si>
  <si>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</si>
  <si>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</si>
  <si>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</si>
  <si>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</si>
  <si>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</si>
  <si>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</si>
  <si>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</si>
  <si>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</si>
  <si>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</si>
  <si>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</si>
  <si>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</si>
  <si>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</si>
  <si>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</si>
  <si>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</si>
  <si>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</si>
  <si>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</si>
  <si>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</si>
  <si>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</si>
  <si>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</si>
  <si>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</si>
  <si>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</si>
  <si>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</si>
  <si>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</si>
  <si>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</si>
  <si>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</si>
  <si>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</si>
  <si>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</si>
  <si>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</si>
  <si>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</si>
  <si>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</si>
  <si>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</si>
  <si>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</si>
  <si>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</si>
  <si>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</si>
  <si>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</si>
  <si>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</si>
  <si>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</si>
  <si>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</si>
  <si>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</si>
  <si>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</si>
  <si>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</si>
  <si>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</si>
  <si>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</si>
  <si>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</si>
  <si>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</si>
  <si>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</si>
  <si>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</si>
  <si>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</si>
  <si>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</si>
  <si>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</si>
  <si>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</si>
  <si>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</si>
  <si>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</si>
  <si>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</si>
  <si>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</si>
  <si>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</si>
  <si>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</si>
  <si>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</si>
  <si>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</si>
  <si>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</si>
  <si>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</si>
  <si>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</si>
  <si>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</si>
  <si>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</si>
  <si>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</si>
  <si>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</si>
  <si>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</si>
  <si>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</si>
  <si>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</si>
  <si>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</si>
  <si>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</si>
  <si>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</si>
  <si>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</si>
  <si>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</si>
  <si>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</si>
  <si>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</si>
  <si>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</si>
  <si>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</si>
  <si>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</si>
  <si>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</si>
  <si>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</si>
  <si>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</si>
  <si>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</si>
  <si>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</si>
  <si>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</si>
  <si>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</si>
  <si>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</si>
  <si>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</si>
  <si>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</si>
  <si>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</si>
  <si>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</si>
  <si>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</si>
  <si>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</si>
  <si>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</si>
  <si>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</si>
  <si>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</si>
  <si>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</si>
  <si>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</si>
  <si>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</si>
  <si>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</si>
  <si>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</si>
  <si>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</si>
  <si>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</si>
  <si>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</si>
  <si>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</si>
  <si>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</si>
  <si>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</si>
  <si>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</si>
  <si>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</si>
  <si>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</si>
  <si>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</si>
  <si>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</si>
  <si>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</si>
  <si>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</si>
  <si>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</si>
  <si>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</si>
  <si>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</si>
  <si>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</si>
  <si>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</si>
  <si>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</si>
  <si>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</si>
  <si>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</si>
  <si>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</si>
  <si>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</si>
  <si>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</si>
  <si>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</si>
  <si>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</si>
  <si>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</si>
  <si>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</si>
  <si>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</si>
  <si>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</si>
  <si>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</si>
  <si>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</si>
  <si>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</si>
  <si>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</si>
  <si>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</si>
  <si>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</si>
  <si>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</si>
  <si>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</si>
  <si>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</si>
  <si>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</si>
  <si>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</si>
  <si>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</si>
  <si>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</si>
  <si>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</si>
  <si>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</si>
  <si>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</si>
  <si>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</si>
  <si>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</si>
  <si>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</si>
  <si>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</si>
  <si>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</si>
  <si>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</si>
  <si>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</si>
  <si>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</si>
  <si>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</si>
  <si>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</si>
  <si>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</si>
  <si>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</si>
  <si>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</si>
  <si>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</si>
  <si>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</si>
  <si>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</si>
  <si>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</si>
  <si>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</si>
  <si>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</si>
  <si>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</si>
  <si>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</si>
  <si>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</si>
  <si>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</si>
  <si>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</si>
  <si>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</si>
  <si>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</si>
  <si>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</si>
  <si>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</si>
  <si>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</si>
  <si>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</si>
  <si>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</si>
  <si>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</si>
  <si>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</si>
  <si>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</si>
  <si>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</si>
  <si>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</si>
  <si>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</si>
  <si>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</si>
  <si>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</si>
  <si>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</si>
  <si>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</si>
  <si>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</si>
  <si>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</si>
  <si>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</si>
  <si>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</si>
  <si>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</si>
  <si>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</si>
  <si>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</si>
  <si>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</si>
  <si>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</si>
  <si>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</si>
  <si>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</si>
  <si>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</si>
  <si>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</si>
  <si>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</si>
  <si>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</si>
  <si>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</si>
  <si>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</si>
  <si>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</si>
  <si>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</si>
  <si>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</si>
  <si>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</si>
  <si>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</si>
  <si>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</si>
  <si>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</si>
  <si>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</si>
  <si>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</si>
  <si>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</si>
  <si>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</si>
  <si>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</si>
  <si>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</si>
  <si>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</si>
  <si>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</si>
  <si>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</si>
  <si>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</si>
  <si>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</si>
  <si>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</si>
  <si>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</si>
  <si>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</si>
  <si>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</si>
  <si>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</si>
  <si>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</si>
  <si>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</si>
  <si>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</si>
  <si>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</si>
  <si>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</si>
  <si>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</si>
  <si>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</si>
  <si>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</si>
  <si>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</si>
  <si>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</si>
  <si>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</si>
  <si>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</si>
  <si>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</si>
  <si>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</si>
  <si>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</si>
  <si>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</si>
  <si>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</si>
  <si>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</si>
  <si>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</si>
  <si>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</si>
  <si>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</si>
  <si>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</si>
  <si>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</si>
  <si>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</si>
  <si>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</si>
  <si>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</si>
  <si>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</si>
  <si>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</si>
  <si>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</si>
  <si>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</si>
  <si>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</si>
  <si>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</si>
  <si>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</si>
  <si>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</si>
  <si>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</si>
  <si>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</si>
  <si>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</si>
  <si>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</si>
  <si>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</si>
  <si>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</si>
  <si>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</si>
  <si>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</si>
  <si>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</si>
  <si>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</si>
  <si>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</si>
  <si>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</si>
  <si>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</si>
  <si>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</si>
  <si>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</si>
  <si>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</si>
  <si>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</si>
  <si>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</si>
  <si>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</si>
  <si>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</si>
  <si>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</si>
  <si>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</si>
  <si>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</si>
  <si>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</si>
  <si>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</si>
  <si>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</si>
  <si>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</si>
  <si>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</si>
  <si>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</si>
  <si>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</si>
  <si>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</si>
  <si>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</si>
  <si>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</si>
  <si>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</si>
  <si>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</si>
  <si>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</si>
  <si>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</si>
  <si>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</si>
  <si>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</si>
  <si>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</si>
  <si>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</si>
  <si>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</si>
  <si>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</si>
  <si>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</si>
  <si>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</si>
  <si>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</si>
  <si>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</si>
  <si>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</si>
  <si>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</si>
  <si>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</si>
  <si>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</si>
  <si>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</si>
  <si>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</si>
  <si>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</si>
  <si>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</si>
  <si>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</si>
  <si>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</si>
  <si>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</si>
  <si>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</si>
  <si>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</si>
  <si>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</si>
  <si>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</si>
  <si>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</si>
  <si>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</si>
  <si>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</si>
  <si>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</si>
  <si>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</si>
  <si>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</si>
  <si>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</si>
  <si>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</si>
  <si>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</si>
  <si>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</si>
  <si>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</si>
  <si>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</si>
  <si>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</si>
  <si>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</si>
  <si>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</si>
  <si>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</si>
  <si>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</si>
  <si>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</si>
  <si>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</si>
  <si>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</si>
  <si>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</si>
  <si>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</si>
  <si>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</si>
  <si>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</si>
  <si>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</si>
  <si>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</si>
  <si>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</si>
  <si>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</si>
  <si>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</si>
  <si>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</si>
  <si>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</si>
  <si>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</si>
  <si>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</si>
  <si>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</si>
  <si>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</si>
  <si>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</si>
  <si>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</si>
  <si>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</si>
  <si>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</si>
  <si>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</si>
  <si>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</si>
  <si>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</si>
  <si>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</si>
  <si>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</si>
  <si>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</si>
  <si>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</si>
  <si>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</si>
  <si>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</si>
  <si>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</si>
  <si>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</si>
  <si>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</si>
  <si>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</si>
  <si>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</si>
  <si>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</si>
  <si>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</si>
  <si>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</si>
  <si>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</si>
  <si>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</si>
  <si>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</si>
  <si>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</si>
  <si>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</si>
  <si>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</si>
  <si>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</si>
  <si>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</si>
  <si>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</si>
  <si>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</si>
  <si>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</si>
  <si>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</si>
  <si>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</si>
  <si>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</si>
  <si>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</si>
  <si>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</si>
  <si>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</si>
  <si>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</si>
  <si>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</si>
  <si>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</si>
  <si>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</si>
  <si>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</si>
  <si>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</si>
  <si>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</si>
  <si>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</si>
  <si>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</si>
  <si>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</si>
  <si>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</si>
  <si>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</si>
  <si>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</si>
  <si>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</si>
  <si>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</si>
  <si>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</si>
  <si>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</si>
  <si>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</si>
  <si>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</si>
  <si>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</si>
  <si>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</si>
  <si>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</si>
  <si>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</si>
  <si>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</si>
  <si>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</si>
  <si>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</si>
  <si>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</si>
  <si>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</si>
  <si>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</si>
  <si>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</si>
  <si>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</si>
  <si>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</si>
  <si>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</si>
  <si>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</si>
  <si>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</si>
  <si>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</si>
  <si>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</si>
  <si>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</si>
  <si>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</si>
  <si>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</si>
  <si>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</si>
  <si>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</si>
  <si>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</si>
  <si>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</si>
  <si>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</si>
  <si>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</si>
  <si>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</si>
  <si>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</si>
  <si>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</si>
  <si>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</si>
  <si>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</si>
  <si>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</si>
  <si>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</si>
  <si>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</si>
  <si>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</si>
  <si>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</si>
  <si>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</si>
  <si>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</si>
  <si>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</si>
  <si>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</si>
  <si>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</si>
  <si>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</si>
  <si>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</si>
  <si>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</si>
  <si>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</si>
  <si>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</si>
  <si>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</si>
  <si>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</si>
  <si>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</si>
  <si>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</si>
  <si>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</si>
  <si>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</si>
  <si>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</si>
  <si>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</si>
  <si>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</si>
  <si>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</si>
  <si>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</si>
  <si>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</si>
  <si>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</si>
  <si>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</si>
  <si>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</si>
  <si>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</si>
  <si>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</si>
  <si>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</si>
  <si>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</si>
  <si>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</si>
  <si>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</si>
  <si>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</si>
  <si>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</si>
  <si>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</si>
  <si>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</si>
  <si>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</si>
  <si>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</si>
  <si>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</si>
  <si>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</si>
  <si>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</si>
  <si>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</si>
  <si>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</si>
  <si>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</si>
  <si>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</si>
  <si>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</si>
  <si>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</si>
  <si>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</si>
  <si>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</si>
  <si>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</si>
  <si>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</si>
  <si>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</si>
  <si>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</si>
  <si>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</si>
  <si>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</si>
  <si>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</si>
  <si>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</si>
  <si>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</si>
  <si>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</si>
  <si>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</si>
  <si>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</si>
  <si>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</si>
  <si>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</si>
  <si>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</si>
  <si>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</si>
  <si>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</si>
  <si>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</si>
  <si>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</si>
  <si>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</si>
  <si>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</si>
  <si>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</si>
  <si>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</si>
  <si>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</si>
  <si>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</si>
  <si>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</si>
  <si>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</si>
  <si>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</si>
  <si>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</si>
  <si>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</si>
  <si>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</si>
  <si>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</si>
  <si>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</si>
  <si>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</si>
  <si>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</si>
  <si>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</si>
  <si>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</si>
  <si>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</si>
  <si>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</si>
  <si>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</si>
  <si>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</si>
  <si>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</si>
  <si>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</si>
  <si>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</si>
  <si>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</si>
  <si>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</si>
  <si>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</si>
  <si>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</si>
  <si>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</si>
  <si>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</si>
  <si>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</si>
  <si>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</si>
  <si>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</si>
  <si>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</si>
  <si>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</si>
  <si>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</si>
  <si>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</si>
  <si>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</si>
  <si>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</si>
  <si>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</si>
  <si>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</si>
  <si>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</si>
  <si>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</si>
  <si>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</si>
  <si>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</si>
  <si>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</si>
  <si>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</si>
  <si>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</si>
  <si>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</si>
  <si>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</si>
  <si>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</si>
  <si>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</si>
  <si>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</si>
  <si>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</si>
  <si>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</si>
  <si>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</si>
  <si>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</si>
  <si>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</si>
  <si>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</si>
  <si>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</si>
  <si>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</si>
  <si>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</si>
  <si>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</si>
  <si>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</si>
  <si>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</si>
  <si>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</si>
  <si>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</si>
  <si>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</si>
  <si>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</si>
  <si>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</si>
  <si>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</si>
  <si>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</si>
  <si>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</si>
  <si>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</si>
  <si>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</si>
  <si>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</si>
  <si>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</si>
  <si>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</si>
  <si>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</si>
  <si>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</si>
  <si>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</si>
  <si>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</si>
  <si>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</si>
  <si>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</si>
  <si>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</si>
  <si>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</si>
  <si>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</si>
  <si>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</si>
  <si>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</si>
  <si>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</si>
  <si>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</si>
  <si>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</si>
  <si>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</si>
  <si>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</si>
  <si>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</si>
  <si>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</si>
  <si>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</si>
  <si>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</si>
  <si>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</si>
  <si>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</si>
  <si>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</si>
  <si>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</si>
  <si>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</si>
  <si>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</si>
  <si>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</si>
  <si>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</si>
  <si>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</si>
  <si>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</si>
  <si>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</si>
  <si>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</si>
  <si>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</si>
  <si>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</si>
  <si>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</si>
  <si>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</si>
  <si>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</si>
  <si>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</si>
  <si>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</si>
  <si>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</si>
  <si>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</si>
  <si>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</si>
  <si>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</si>
  <si>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</si>
  <si>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</si>
  <si>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</si>
  <si>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</si>
  <si>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</si>
  <si>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</si>
  <si>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</si>
  <si>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</si>
  <si>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</si>
  <si>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</si>
  <si>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</si>
  <si>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</si>
  <si>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</si>
  <si>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</si>
  <si>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</si>
  <si>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</si>
  <si>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</si>
  <si>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</si>
  <si>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</si>
  <si>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</si>
  <si>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</si>
  <si>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</si>
  <si>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</si>
  <si>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</si>
  <si>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</si>
  <si>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</si>
  <si>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</si>
  <si>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</si>
  <si>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</si>
  <si>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</si>
  <si>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</si>
  <si>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</si>
  <si>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</si>
  <si>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</si>
  <si>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</si>
  <si>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</si>
  <si>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</si>
  <si>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</si>
  <si>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</si>
  <si>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</si>
  <si>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</si>
  <si>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</si>
  <si>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</si>
  <si>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</si>
  <si>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</si>
  <si>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</si>
  <si>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</si>
  <si>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</si>
  <si>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</si>
  <si>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</si>
  <si>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</si>
  <si>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</si>
  <si>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</si>
  <si>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</si>
  <si>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</si>
  <si>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</si>
  <si>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</si>
  <si>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</si>
  <si>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</si>
  <si>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</si>
  <si>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</si>
  <si>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</si>
  <si>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</si>
  <si>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</si>
  <si>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</si>
  <si>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</si>
  <si>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</si>
  <si>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</si>
  <si>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</si>
  <si>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</si>
  <si>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</si>
  <si>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</si>
  <si>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</si>
  <si>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</si>
  <si>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</si>
  <si>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</si>
  <si>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</si>
  <si>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</si>
  <si>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</si>
  <si>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</si>
  <si>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</si>
  <si>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</si>
  <si>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</si>
  <si>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</si>
  <si>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</si>
  <si>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</si>
  <si>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</si>
  <si>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</si>
  <si>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</si>
  <si>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</si>
  <si>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</si>
  <si>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</si>
  <si>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</si>
  <si>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</si>
  <si>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</si>
  <si>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</si>
  <si>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</si>
  <si>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</si>
  <si>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</si>
  <si>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</si>
  <si>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</si>
  <si>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</si>
  <si>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</si>
  <si>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</si>
  <si>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</si>
  <si>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</si>
  <si>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</si>
  <si>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</si>
  <si>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</si>
  <si>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</si>
  <si>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</si>
  <si>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</si>
  <si>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</si>
  <si>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</si>
  <si>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</si>
  <si>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</si>
  <si>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</si>
  <si>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</si>
  <si>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</si>
  <si>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</si>
  <si>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</si>
  <si>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</si>
  <si>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</si>
  <si>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</si>
  <si>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</si>
  <si>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</si>
  <si>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</si>
  <si>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</si>
  <si>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</si>
  <si>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</si>
  <si>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</si>
  <si>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</si>
  <si>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</si>
  <si>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</si>
  <si>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</si>
  <si>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</si>
  <si>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</si>
  <si>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</si>
  <si>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</si>
  <si>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</si>
  <si>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</si>
  <si>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</si>
  <si>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</si>
  <si>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</si>
  <si>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</si>
  <si>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</si>
  <si>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</si>
  <si>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</si>
  <si>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</si>
  <si>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</si>
  <si>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</si>
  <si>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</si>
  <si>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</si>
  <si>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</si>
  <si>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</si>
  <si>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</si>
  <si>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</si>
  <si>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</si>
  <si>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</si>
  <si>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</si>
  <si>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</si>
  <si>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</si>
  <si>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</si>
  <si>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</si>
  <si>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</si>
  <si>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</si>
  <si>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</si>
  <si>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</si>
  <si>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</si>
  <si>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</si>
  <si>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</si>
  <si>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</si>
  <si>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</si>
  <si>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</si>
  <si>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</si>
  <si>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</si>
  <si>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</si>
  <si>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</si>
  <si>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</si>
  <si>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</si>
  <si>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</si>
  <si>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</si>
  <si>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</si>
  <si>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</si>
  <si>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</si>
  <si>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</si>
  <si>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</si>
  <si>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</si>
  <si>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</si>
  <si>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</si>
  <si>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</si>
  <si>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</si>
  <si>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</si>
  <si>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</si>
  <si>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</si>
  <si>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</si>
  <si>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</si>
  <si>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</si>
  <si>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</si>
  <si>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</si>
  <si>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</si>
  <si>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</si>
  <si>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</si>
  <si>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</si>
  <si>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</si>
  <si>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</si>
  <si>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</si>
  <si>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</si>
  <si>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</si>
  <si>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</si>
  <si>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</si>
  <si>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</si>
  <si>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</si>
  <si>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</si>
  <si>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</si>
  <si>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</si>
  <si>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</si>
  <si>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</si>
  <si>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</si>
  <si>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</si>
  <si>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</si>
  <si>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</si>
  <si>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</si>
  <si>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</si>
  <si>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</si>
  <si>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</si>
  <si>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</si>
  <si>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</si>
  <si>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</si>
  <si>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</si>
  <si>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</si>
  <si>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</si>
  <si>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</si>
  <si>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</si>
  <si>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</si>
  <si>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</si>
  <si>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</si>
  <si>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</si>
  <si>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</si>
  <si>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</si>
  <si>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</si>
  <si>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</si>
  <si>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</si>
  <si>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</si>
  <si>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</si>
  <si>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</si>
  <si>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</si>
  <si>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</si>
  <si>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</si>
  <si>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</si>
  <si>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</si>
  <si>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</si>
  <si>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</si>
  <si>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</si>
  <si>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</si>
  <si>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</si>
  <si>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</si>
  <si>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</si>
  <si>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</si>
  <si>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</si>
  <si>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</si>
  <si>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</si>
  <si>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</si>
  <si>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</si>
  <si>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</si>
  <si>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</si>
  <si>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</si>
  <si>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</si>
  <si>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</si>
  <si>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</si>
  <si>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</si>
  <si>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</si>
  <si>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</si>
  <si>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</si>
  <si>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</si>
  <si>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</si>
  <si>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</si>
  <si>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</si>
  <si>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</si>
  <si>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</si>
  <si>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</si>
  <si>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</si>
  <si>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</si>
  <si>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</si>
  <si>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</si>
  <si>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</si>
  <si>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</si>
  <si>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</si>
  <si>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</si>
  <si>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</si>
  <si>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</si>
  <si>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</si>
  <si>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</si>
  <si>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</si>
  <si>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</si>
  <si>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</si>
  <si>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</si>
  <si>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</si>
  <si>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</si>
  <si>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</si>
  <si>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</si>
  <si>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</si>
  <si>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</si>
  <si>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</si>
  <si>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</si>
  <si>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</si>
  <si>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</si>
  <si>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</si>
  <si>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</si>
  <si>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</si>
  <si>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</si>
  <si>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</si>
  <si>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</si>
  <si>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</si>
  <si>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</si>
  <si>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</si>
  <si>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</si>
  <si>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</si>
  <si>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</si>
  <si>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</si>
  <si>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</si>
  <si>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</si>
  <si>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</si>
  <si>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</si>
  <si>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</si>
  <si>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</si>
  <si>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</si>
  <si>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</si>
  <si>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</si>
  <si>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</si>
  <si>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</si>
  <si>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</si>
  <si>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</si>
  <si>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</si>
  <si>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</si>
  <si>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</si>
  <si>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</si>
  <si>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</si>
  <si>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</si>
  <si>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</si>
  <si>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</si>
  <si>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</si>
  <si>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</si>
  <si>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</si>
  <si>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</si>
  <si>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</si>
  <si>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</si>
  <si>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</si>
  <si>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</si>
  <si>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</si>
  <si>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</si>
  <si>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</si>
  <si>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</si>
  <si>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</si>
  <si>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</si>
  <si>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</si>
  <si>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</si>
  <si>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</si>
  <si>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</si>
  <si>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</si>
  <si>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</si>
  <si>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</si>
  <si>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</si>
  <si>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</si>
  <si>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</si>
  <si>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</si>
  <si>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</si>
  <si>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</si>
  <si>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</si>
  <si>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</si>
  <si>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</si>
  <si>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</si>
  <si>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</si>
  <si>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</si>
  <si>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</si>
  <si>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</si>
  <si>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</si>
  <si>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</si>
  <si>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</si>
  <si>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</si>
  <si>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</si>
  <si>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</si>
  <si>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</si>
  <si>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</si>
  <si>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</si>
  <si>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</si>
  <si>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</si>
  <si>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</si>
  <si>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</si>
  <si>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</si>
  <si>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</si>
  <si>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</si>
  <si>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</si>
  <si>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</si>
  <si>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</si>
  <si>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</si>
  <si>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</si>
  <si>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</si>
  <si>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</si>
  <si>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</si>
  <si>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</si>
  <si>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</si>
  <si>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</si>
  <si>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</si>
  <si>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</si>
  <si>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</si>
  <si>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</si>
  <si>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</si>
  <si>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</si>
  <si>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</si>
  <si>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</si>
  <si>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</si>
  <si>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</si>
  <si>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</si>
  <si>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</si>
  <si>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</si>
  <si>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</si>
  <si>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</si>
  <si>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</si>
  <si>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</si>
  <si>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</si>
  <si>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</si>
  <si>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</si>
  <si>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</si>
  <si>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</si>
  <si>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</si>
  <si>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</si>
  <si>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</si>
  <si>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</si>
  <si>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</si>
  <si>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</si>
  <si>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</si>
  <si>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</si>
  <si>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</si>
  <si>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</si>
  <si>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</si>
  <si>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</si>
  <si>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</si>
  <si>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</si>
  <si>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</si>
  <si>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</si>
  <si>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</si>
  <si>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</si>
  <si>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</si>
  <si>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</si>
  <si>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</si>
  <si>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</si>
  <si>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</si>
  <si>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</si>
  <si>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</si>
  <si>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</si>
  <si>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</si>
  <si>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</si>
  <si>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</si>
  <si>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</si>
  <si>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</si>
  <si>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</si>
  <si>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</si>
  <si>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</si>
  <si>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</si>
  <si>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</si>
  <si>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</si>
  <si>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</si>
  <si>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</si>
  <si>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</si>
  <si>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</si>
  <si>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</si>
  <si>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</si>
  <si>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</si>
  <si>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</si>
  <si>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</si>
  <si>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</si>
  <si>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</si>
  <si>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</si>
  <si>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</si>
  <si>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</si>
  <si>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</si>
  <si>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</si>
  <si>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</si>
  <si>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</si>
  <si>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</si>
  <si>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</si>
  <si>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</si>
  <si>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</si>
  <si>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</si>
  <si>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</si>
  <si>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</si>
  <si>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</si>
  <si>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</si>
  <si>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</si>
  <si>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</si>
  <si>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</si>
  <si>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</si>
  <si>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</si>
  <si>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</si>
  <si>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</si>
  <si>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</si>
  <si>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</si>
  <si>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</si>
  <si>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</si>
  <si>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</si>
  <si>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</si>
  <si>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</si>
  <si>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</si>
  <si>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</si>
  <si>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</si>
  <si>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</si>
  <si>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</si>
  <si>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</si>
  <si>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</si>
  <si>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</si>
  <si>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</si>
  <si>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</si>
  <si>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</si>
  <si>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</si>
  <si>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</si>
  <si>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</si>
  <si>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</si>
  <si>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</si>
  <si>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</si>
  <si>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</si>
  <si>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</si>
  <si>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</si>
  <si>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</si>
  <si>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</si>
  <si>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</si>
  <si>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</si>
  <si>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</si>
  <si>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</si>
  <si>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</si>
  <si>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</si>
  <si>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</si>
  <si>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</si>
  <si>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</si>
  <si>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</si>
  <si>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</si>
  <si>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</si>
  <si>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</si>
  <si>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</si>
  <si>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</si>
  <si>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</si>
  <si>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</si>
  <si>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</si>
  <si>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</si>
  <si>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</si>
  <si>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</si>
  <si>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</si>
  <si>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</si>
  <si>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</si>
  <si>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</si>
  <si>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</si>
  <si>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</si>
  <si>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</si>
  <si>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</si>
  <si>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</si>
  <si>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</si>
  <si>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</si>
  <si>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</si>
  <si>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</si>
  <si>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</si>
  <si>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</si>
  <si>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</si>
  <si>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</si>
  <si>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</si>
  <si>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</si>
  <si>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</si>
  <si>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</si>
  <si>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</si>
  <si>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</si>
  <si>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</si>
  <si>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</si>
  <si>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</si>
  <si>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</si>
  <si>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</si>
  <si>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</si>
  <si>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</si>
  <si>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</si>
  <si>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</si>
  <si>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</si>
  <si>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</si>
  <si>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</si>
  <si>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</si>
  <si>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</si>
  <si>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</si>
  <si>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</si>
  <si>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</si>
  <si>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</si>
  <si>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</si>
  <si>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</si>
  <si>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</si>
  <si>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</si>
  <si>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</si>
  <si>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</si>
  <si>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</si>
  <si>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</si>
  <si>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</si>
  <si>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</si>
  <si>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</si>
  <si>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</si>
  <si>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</si>
  <si>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</si>
  <si>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</si>
  <si>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</si>
  <si>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</si>
  <si>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</si>
  <si>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</si>
  <si>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</si>
  <si>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</si>
  <si>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</si>
  <si>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</si>
  <si>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</si>
  <si>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</si>
  <si>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</si>
  <si>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</si>
  <si>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</si>
  <si>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</si>
  <si>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</si>
  <si>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</si>
  <si>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</si>
  <si>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</si>
  <si>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</si>
  <si>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</si>
  <si>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</si>
  <si>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</si>
  <si>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</si>
  <si>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</si>
  <si>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</si>
  <si>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</si>
  <si>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</si>
  <si>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</si>
  <si>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</si>
  <si>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</si>
  <si>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</si>
  <si>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</si>
  <si>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</si>
  <si>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</si>
  <si>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</si>
  <si>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</si>
  <si>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</si>
  <si>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</si>
  <si>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</si>
  <si>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</si>
  <si>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</si>
  <si>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</si>
  <si>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</si>
  <si>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</si>
  <si>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</si>
  <si>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</si>
  <si>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</si>
  <si>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</si>
  <si>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</si>
  <si>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</si>
  <si>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</si>
  <si>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</si>
  <si>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</si>
  <si>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</si>
  <si>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</si>
  <si>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</si>
  <si>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</si>
  <si>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</si>
  <si>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</si>
  <si>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</si>
  <si>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</si>
  <si>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</si>
  <si>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</si>
  <si>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</si>
  <si>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</si>
  <si>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</si>
  <si>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</si>
  <si>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</si>
  <si>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</si>
  <si>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</si>
  <si>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</si>
  <si>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</si>
  <si>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</si>
  <si>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</si>
  <si>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</si>
  <si>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</si>
  <si>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</si>
  <si>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</si>
  <si>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</si>
  <si>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</si>
  <si>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</si>
  <si>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</si>
  <si>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</si>
  <si>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</si>
  <si>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</si>
  <si>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</si>
  <si>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</si>
  <si>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</si>
  <si>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</si>
  <si>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</si>
  <si>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</si>
  <si>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</si>
  <si>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</si>
  <si>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</si>
  <si>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</si>
  <si>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</si>
  <si>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</si>
  <si>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</si>
  <si>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</si>
  <si>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</si>
  <si>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</si>
  <si>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</si>
  <si>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</si>
  <si>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</si>
  <si>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</si>
  <si>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</si>
  <si>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</si>
  <si>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</si>
  <si>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</si>
  <si>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</si>
  <si>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</si>
  <si>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</si>
  <si>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</si>
  <si>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</si>
  <si>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</si>
  <si>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</si>
  <si>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</si>
  <si>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</si>
  <si>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</si>
  <si>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</si>
  <si>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</si>
  <si>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</si>
  <si>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</si>
  <si>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</si>
  <si>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</si>
  <si>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</si>
  <si>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</si>
  <si>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</si>
  <si>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</si>
  <si>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</si>
  <si>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</si>
  <si>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</si>
  <si>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</si>
  <si>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</si>
  <si>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</si>
  <si>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</si>
  <si>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</si>
  <si>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</si>
  <si>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</si>
  <si>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</si>
  <si>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</si>
  <si>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</si>
  <si>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</si>
  <si>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</si>
  <si>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</si>
  <si>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</si>
  <si>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</si>
  <si>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</si>
  <si>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</si>
  <si>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</si>
  <si>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</si>
  <si>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</si>
  <si>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</si>
  <si>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</si>
  <si>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</si>
  <si>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</si>
  <si>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</si>
  <si>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</si>
  <si>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</si>
  <si>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</si>
  <si>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</si>
  <si>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</si>
  <si>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</si>
  <si>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</si>
  <si>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</si>
  <si>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</si>
  <si>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</si>
  <si>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</si>
  <si>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</si>
  <si>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</si>
  <si>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</si>
  <si>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</si>
  <si>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</si>
  <si>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</si>
  <si>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</si>
  <si>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</si>
  <si>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</si>
  <si>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</si>
  <si>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</si>
  <si>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</si>
  <si>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</si>
  <si>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</si>
  <si>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</si>
  <si>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</si>
  <si>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</si>
  <si>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</si>
  <si>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</si>
  <si>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</si>
  <si>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</si>
  <si>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</si>
  <si>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</si>
  <si>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</si>
  <si>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</si>
  <si>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</si>
  <si>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</si>
  <si>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</si>
  <si>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</si>
  <si>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</si>
  <si>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</si>
  <si>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</si>
  <si>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</si>
  <si>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</si>
  <si>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</si>
  <si>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</si>
  <si>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</si>
  <si>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</si>
  <si>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</si>
  <si>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</si>
  <si>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</si>
  <si>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</si>
  <si>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</si>
  <si>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</si>
  <si>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</si>
  <si>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</si>
  <si>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</si>
  <si>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</si>
  <si>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</si>
  <si>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</si>
  <si>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</si>
  <si>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</si>
  <si>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</si>
  <si>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</si>
  <si>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</si>
  <si>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</si>
  <si>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</si>
  <si>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</si>
  <si>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</si>
  <si>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</si>
  <si>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</si>
  <si>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</si>
  <si>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</si>
  <si>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</si>
  <si>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</si>
  <si>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</si>
  <si>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</si>
  <si>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</si>
  <si>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</si>
  <si>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</si>
  <si>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</si>
  <si>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</si>
  <si>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</si>
  <si>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</si>
  <si>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</si>
  <si>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</si>
  <si>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</si>
  <si>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</si>
  <si>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</si>
  <si>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</si>
  <si>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</si>
  <si>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</si>
  <si>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</si>
  <si>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</si>
  <si>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</si>
  <si>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</si>
  <si>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</si>
  <si>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</si>
  <si>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</si>
  <si>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</si>
  <si>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</si>
  <si>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</si>
  <si>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</si>
  <si>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</si>
  <si>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</si>
  <si>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</si>
  <si>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</si>
  <si>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</si>
  <si>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</si>
  <si>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</si>
  <si>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</si>
  <si>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</si>
  <si>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</si>
  <si>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</si>
  <si>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</si>
  <si>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</si>
  <si>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</si>
  <si>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</si>
  <si>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</si>
  <si>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</si>
  <si>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</si>
  <si>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</si>
  <si>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</si>
  <si>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</si>
  <si>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</si>
  <si>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</si>
  <si>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</si>
  <si>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</si>
  <si>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</si>
  <si>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</si>
  <si>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</si>
  <si>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</si>
  <si>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</si>
  <si>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</si>
  <si>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</si>
  <si>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</si>
  <si>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</si>
  <si>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</si>
  <si>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</si>
  <si>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</si>
  <si>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</si>
  <si>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</si>
  <si>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</si>
  <si>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</si>
  <si>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</si>
  <si>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</si>
  <si>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</si>
  <si>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</si>
  <si>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</si>
  <si>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</si>
  <si>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</si>
  <si>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</si>
  <si>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</si>
  <si>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</si>
  <si>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</si>
  <si>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</si>
  <si>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</si>
  <si>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</si>
  <si>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</si>
  <si>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</si>
  <si>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</si>
  <si>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</si>
  <si>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</si>
  <si>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</si>
  <si>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</si>
  <si>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</si>
  <si>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</si>
  <si>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</si>
  <si>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</si>
  <si>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</si>
  <si>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</si>
  <si>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</si>
  <si>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</si>
  <si>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</si>
  <si>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</si>
  <si>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</si>
  <si>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</si>
  <si>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</si>
  <si>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</si>
  <si>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</si>
  <si>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</si>
  <si>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</si>
  <si>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</si>
  <si>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</si>
  <si>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</si>
  <si>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</si>
  <si>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</si>
  <si>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</si>
  <si>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</si>
  <si>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</si>
  <si>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</si>
  <si>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</si>
  <si>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</si>
  <si>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</si>
  <si>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</si>
  <si>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</si>
  <si>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</si>
  <si>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</si>
  <si>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</si>
  <si>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</si>
  <si>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</si>
  <si>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</si>
  <si>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</si>
  <si>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</si>
  <si>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</si>
  <si>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</si>
  <si>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</si>
  <si>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</si>
  <si>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</si>
  <si>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</si>
  <si>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</si>
  <si>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</si>
  <si>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</si>
  <si>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</si>
  <si>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</si>
  <si>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</si>
  <si>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</si>
  <si>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</si>
  <si>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</si>
  <si>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</si>
  <si>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</si>
  <si>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</si>
  <si>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</si>
  <si>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</si>
  <si>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</si>
  <si>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</si>
  <si>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</si>
  <si>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</si>
  <si>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</si>
  <si>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</si>
  <si>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</si>
  <si>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</si>
  <si>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</si>
  <si>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</si>
  <si>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</si>
  <si>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</si>
  <si>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</si>
  <si>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</si>
  <si>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</si>
  <si>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</si>
  <si>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</si>
  <si>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</si>
  <si>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</si>
  <si>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</si>
  <si>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</si>
  <si>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</si>
  <si>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</si>
  <si>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</si>
  <si>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</si>
  <si>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</si>
  <si>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</si>
  <si>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</si>
  <si>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</si>
  <si>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</si>
  <si>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</si>
  <si>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</si>
  <si>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</si>
  <si>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</si>
  <si>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</si>
  <si>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</si>
  <si>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</si>
  <si>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</si>
  <si>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</si>
  <si>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</si>
  <si>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</si>
  <si>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</si>
  <si>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</si>
  <si>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</si>
  <si>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</si>
  <si>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</si>
  <si>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</si>
  <si>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</si>
  <si>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</si>
  <si>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</si>
  <si>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</si>
  <si>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</si>
  <si>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</si>
  <si>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</si>
  <si>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</si>
  <si>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</si>
  <si>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</si>
  <si>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</si>
  <si>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</si>
  <si>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</si>
  <si>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</si>
  <si>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</si>
  <si>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</si>
  <si>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</si>
  <si>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</si>
  <si>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</si>
  <si>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</si>
  <si>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</si>
  <si>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</si>
  <si>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</si>
  <si>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</si>
  <si>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</si>
  <si>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</si>
  <si>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</si>
  <si>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</si>
  <si>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</si>
  <si>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</si>
  <si>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</si>
  <si>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</si>
  <si>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</si>
  <si>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</si>
  <si>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</si>
  <si>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</si>
  <si>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</si>
  <si>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</si>
  <si>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</si>
  <si>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</si>
  <si>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</si>
  <si>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</si>
  <si>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</si>
  <si>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</si>
  <si>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</si>
  <si>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</si>
  <si>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</si>
  <si>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</si>
  <si>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</si>
  <si>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</si>
  <si>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</si>
  <si>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</si>
  <si>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</si>
  <si>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</si>
  <si>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</si>
  <si>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</si>
  <si>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</si>
  <si>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</si>
  <si>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</si>
  <si>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</si>
  <si>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</si>
  <si>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</si>
  <si>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</si>
  <si>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</si>
  <si>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</si>
  <si>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</si>
  <si>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</si>
  <si>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</si>
  <si>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</si>
  <si>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</si>
  <si>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</si>
  <si>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</si>
  <si>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</si>
  <si>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</si>
  <si>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</si>
  <si>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</si>
  <si>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</si>
  <si>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</si>
  <si>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</si>
  <si>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</si>
  <si>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</si>
  <si>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</si>
  <si>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</si>
  <si>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</si>
  <si>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</si>
  <si>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</si>
  <si>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</si>
  <si>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</si>
  <si>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</si>
  <si>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</si>
  <si>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</si>
  <si>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</si>
  <si>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</si>
  <si>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</si>
  <si>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</si>
  <si>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</si>
  <si>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</si>
  <si>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</si>
  <si>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</si>
  <si>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</si>
  <si>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</si>
  <si>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</si>
  <si>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</si>
  <si>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</si>
  <si>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</si>
  <si>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</si>
  <si>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</si>
  <si>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</si>
  <si>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</si>
  <si>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</si>
  <si>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</si>
  <si>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</si>
  <si>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</si>
  <si>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</si>
  <si>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</si>
  <si>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</si>
  <si>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</si>
  <si>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</si>
  <si>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</si>
  <si>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</si>
  <si>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</si>
  <si>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</si>
  <si>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</si>
  <si>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</si>
  <si>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</si>
  <si>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</si>
  <si>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</si>
  <si>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</si>
  <si>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</si>
  <si>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</si>
  <si>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</si>
  <si>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</si>
  <si>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</si>
  <si>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</si>
  <si>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</si>
  <si>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</si>
  <si>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</si>
  <si>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</si>
  <si>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</si>
  <si>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</si>
  <si>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</si>
  <si>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</si>
  <si>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</si>
  <si>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</si>
  <si>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</si>
  <si>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</si>
  <si>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</si>
  <si>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</si>
  <si>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</si>
  <si>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</si>
  <si>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</si>
  <si>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</si>
  <si>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</si>
  <si>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</si>
  <si>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</si>
  <si>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</si>
  <si>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</si>
  <si>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</si>
  <si>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</si>
  <si>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</si>
  <si>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</si>
  <si>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</si>
  <si>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</si>
  <si>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</si>
  <si>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</si>
  <si>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</si>
  <si>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</si>
  <si>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</si>
  <si>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</si>
  <si>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</si>
  <si>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</si>
  <si>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</si>
  <si>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</si>
  <si>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</si>
  <si>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</si>
  <si>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</si>
  <si>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</si>
  <si>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</si>
  <si>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</si>
  <si>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</si>
  <si>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</si>
  <si>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</si>
  <si>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</si>
  <si>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</si>
  <si>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</si>
  <si>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</si>
  <si>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</si>
  <si>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</si>
  <si>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</si>
  <si>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</si>
  <si>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</si>
  <si>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</si>
  <si>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</si>
  <si>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</si>
  <si>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</si>
  <si>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</si>
  <si>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</si>
  <si>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</si>
  <si>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</si>
  <si>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</si>
  <si>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</si>
  <si>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</si>
  <si>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</si>
  <si>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</si>
  <si>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</si>
  <si>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</si>
  <si>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</si>
  <si>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</si>
  <si>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</si>
  <si>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</si>
  <si>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</si>
  <si>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</si>
  <si>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</si>
  <si>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</si>
  <si>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</si>
  <si>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</si>
  <si>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</si>
  <si>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</si>
  <si>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</si>
  <si>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</si>
  <si>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</si>
  <si>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</si>
  <si>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</si>
  <si>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</si>
  <si>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</si>
  <si>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</si>
  <si>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</si>
  <si>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</si>
  <si>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</si>
  <si>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</si>
  <si>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</si>
  <si>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</si>
  <si>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</si>
  <si>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</si>
  <si>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</si>
  <si>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</si>
  <si>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</si>
  <si>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</si>
  <si>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</si>
  <si>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</si>
  <si>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</si>
  <si>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</si>
  <si>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</si>
  <si>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</si>
  <si>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</si>
  <si>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</si>
  <si>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</si>
  <si>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</si>
  <si>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</si>
  <si>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</si>
  <si>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</si>
  <si>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</si>
  <si>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</si>
  <si>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</si>
  <si>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</si>
  <si>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</si>
  <si>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</si>
  <si>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</si>
  <si>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</si>
  <si>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</si>
  <si>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</si>
  <si>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</si>
  <si>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</si>
  <si>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</si>
  <si>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</si>
  <si>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</si>
  <si>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</si>
  <si>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</si>
  <si>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</si>
  <si>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</si>
  <si>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</si>
  <si>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</si>
  <si>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</si>
  <si>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</si>
  <si>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</si>
  <si>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</si>
  <si>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</si>
  <si>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</si>
  <si>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</si>
  <si>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</si>
  <si>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</si>
  <si>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</si>
  <si>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</si>
  <si>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</si>
  <si>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</si>
  <si>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</si>
  <si>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</si>
  <si>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</si>
  <si>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</si>
  <si>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</si>
  <si>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</si>
  <si>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</si>
  <si>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</si>
  <si>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</si>
  <si>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</si>
  <si>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</si>
  <si>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</si>
  <si>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</si>
  <si>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</si>
  <si>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</si>
  <si>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</si>
  <si>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</si>
  <si>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</si>
  <si>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</si>
  <si>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</si>
  <si>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</si>
  <si>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</si>
  <si>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</si>
  <si>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</si>
  <si>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</si>
  <si>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</si>
  <si>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</si>
  <si>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</si>
  <si>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</si>
  <si>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</si>
  <si>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</si>
  <si>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</si>
  <si>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</si>
  <si>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</si>
  <si>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</si>
  <si>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</si>
  <si>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</si>
  <si>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</si>
  <si>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</si>
  <si>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</si>
  <si>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</si>
  <si>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</si>
  <si>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</si>
  <si>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</si>
  <si>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</si>
  <si>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</si>
  <si>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</si>
  <si>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</si>
  <si>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</si>
  <si>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</si>
  <si>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</si>
  <si>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</si>
  <si>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</si>
  <si>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</si>
  <si>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</si>
  <si>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</si>
  <si>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</si>
  <si>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</si>
  <si>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</si>
  <si>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</si>
  <si>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</si>
  <si>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</si>
  <si>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</si>
  <si>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</si>
  <si>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</si>
  <si>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</si>
  <si>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</si>
  <si>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</si>
  <si>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</si>
  <si>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</si>
  <si>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</si>
  <si>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</si>
  <si>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</si>
  <si>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</si>
  <si>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</si>
  <si>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</si>
  <si>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</si>
  <si>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</si>
  <si>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</si>
  <si>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</si>
  <si>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</si>
  <si>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</si>
  <si>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</si>
  <si>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</si>
  <si>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</si>
  <si>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</si>
  <si>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</si>
  <si>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</si>
  <si>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</si>
  <si>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</si>
  <si>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</si>
  <si>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</si>
  <si>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</si>
  <si>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</si>
  <si>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</si>
  <si>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</si>
  <si>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</si>
  <si>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</si>
  <si>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</si>
  <si>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</si>
  <si>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</si>
  <si>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</si>
  <si>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</si>
  <si>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</si>
  <si>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</si>
  <si>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</si>
  <si>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</si>
  <si>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</si>
  <si>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</si>
  <si>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</si>
  <si>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</si>
  <si>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</si>
  <si>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</si>
  <si>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</si>
  <si>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</si>
  <si>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</si>
  <si>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</si>
  <si>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</si>
  <si>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</si>
  <si>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</si>
  <si>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</si>
  <si>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</si>
  <si>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</si>
  <si>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</si>
  <si>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</si>
  <si>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</si>
  <si>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</si>
  <si>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</si>
  <si>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</si>
  <si>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</si>
  <si>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</si>
  <si>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</si>
  <si>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</si>
  <si>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</si>
  <si>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</si>
  <si>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</si>
  <si>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</si>
  <si>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</si>
  <si>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</si>
  <si>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</si>
  <si>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</si>
  <si>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</si>
  <si>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</si>
  <si>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</si>
  <si>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</si>
  <si>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</si>
  <si>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</si>
  <si>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</si>
  <si>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</si>
  <si>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</si>
  <si>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</si>
  <si>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</si>
  <si>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</si>
  <si>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</si>
  <si>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</si>
  <si>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</si>
  <si>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</si>
  <si>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</si>
  <si>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</si>
  <si>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</si>
  <si>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</si>
  <si>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</si>
  <si>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</si>
  <si>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</si>
  <si>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</si>
  <si>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</si>
  <si>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</si>
  <si>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</si>
  <si>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</si>
  <si>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</si>
  <si>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</si>
  <si>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</si>
  <si>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</si>
  <si>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</si>
  <si>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</si>
  <si>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</si>
  <si>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</si>
  <si>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</si>
  <si>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</si>
  <si>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</si>
  <si>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</si>
  <si>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</si>
  <si>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</si>
  <si>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</si>
  <si>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</si>
  <si>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</si>
  <si>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</si>
  <si>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</si>
  <si>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</si>
  <si>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</si>
  <si>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</si>
  <si>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</si>
  <si>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</si>
  <si>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</si>
  <si>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</si>
  <si>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</si>
  <si>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</si>
  <si>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</si>
  <si>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</si>
  <si>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</si>
  <si>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</si>
  <si>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</si>
  <si>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</si>
  <si>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</si>
  <si>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</si>
  <si>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</si>
  <si>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</si>
  <si>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</si>
  <si>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</si>
  <si>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</si>
  <si>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</si>
  <si>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</si>
  <si>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</si>
  <si>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</si>
  <si>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</si>
  <si>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</si>
  <si>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</si>
  <si>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</si>
  <si>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</si>
  <si>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</si>
  <si>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</si>
  <si>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</si>
  <si>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</si>
  <si>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</si>
  <si>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</si>
  <si>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</si>
  <si>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</si>
  <si>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</si>
  <si>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</si>
  <si>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</si>
  <si>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</si>
  <si>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</si>
  <si>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</si>
  <si>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</si>
  <si>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</si>
  <si>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</si>
  <si>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</si>
  <si>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</si>
  <si>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</si>
  <si>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</si>
  <si>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</si>
  <si>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</si>
  <si>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</si>
  <si>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</si>
  <si>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</si>
  <si>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</si>
  <si>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</si>
  <si>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</si>
  <si>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</si>
  <si>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</si>
  <si>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</si>
  <si>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</si>
  <si>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</si>
  <si>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</si>
  <si>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</si>
  <si>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</si>
  <si>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</si>
  <si>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</si>
  <si>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</si>
  <si>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</si>
  <si>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</si>
  <si>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</si>
  <si>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</si>
  <si>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</si>
  <si>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</si>
  <si>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</si>
  <si>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</si>
  <si>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</si>
  <si>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</si>
  <si>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</si>
  <si>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</si>
  <si>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</si>
  <si>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</si>
  <si>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</si>
  <si>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</si>
  <si>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</si>
  <si>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</si>
  <si>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</si>
  <si>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</si>
  <si>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</si>
  <si>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</si>
  <si>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</si>
  <si>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</si>
  <si>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</si>
  <si>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</si>
  <si>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</si>
  <si>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</si>
  <si>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</si>
  <si>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</si>
  <si>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</si>
  <si>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</si>
  <si>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</si>
  <si>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</si>
  <si>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</si>
  <si>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</si>
  <si>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</si>
  <si>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</si>
  <si>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</si>
  <si>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</si>
  <si>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</si>
  <si>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</si>
  <si>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</si>
  <si>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</si>
  <si>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</si>
  <si>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</si>
  <si>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</si>
  <si>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</si>
  <si>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</si>
  <si>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</si>
  <si>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</si>
  <si>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</si>
  <si>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</si>
  <si>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</si>
  <si>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</si>
  <si>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</si>
  <si>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</si>
  <si>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</si>
  <si>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</si>
  <si>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</si>
  <si>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</si>
  <si>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</si>
  <si>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</si>
  <si>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</si>
  <si>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</si>
  <si>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</si>
  <si>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</si>
  <si>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</si>
  <si>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</si>
  <si>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</si>
  <si>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</si>
  <si>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</si>
  <si>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</si>
  <si>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</si>
  <si>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</si>
  <si>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</si>
  <si>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</si>
  <si>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</si>
  <si>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</si>
  <si>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</si>
  <si>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</si>
  <si>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</si>
  <si>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</si>
  <si>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</si>
  <si>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</si>
  <si>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</si>
  <si>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</si>
  <si>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</si>
  <si>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</si>
  <si>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</si>
  <si>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</si>
  <si>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</si>
  <si>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</si>
  <si>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</si>
  <si>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</si>
  <si>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</si>
  <si>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</si>
  <si>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</si>
  <si>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</si>
  <si>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</si>
  <si>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</si>
  <si>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</si>
  <si>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</si>
  <si>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</si>
  <si>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</si>
  <si>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</si>
  <si>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</si>
  <si>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</si>
  <si>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</si>
  <si>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</si>
  <si>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</si>
  <si>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</si>
  <si>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</si>
  <si>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</si>
  <si>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</si>
  <si>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</si>
  <si>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</si>
  <si>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</si>
  <si>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</si>
  <si>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</si>
  <si>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</si>
  <si>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</si>
  <si>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</si>
  <si>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</si>
  <si>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</si>
  <si>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</si>
  <si>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</si>
  <si>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</si>
  <si>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</si>
  <si>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</si>
  <si>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</si>
  <si>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</si>
  <si>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</si>
  <si>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</si>
  <si>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</si>
  <si>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</si>
  <si>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</si>
  <si>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</si>
  <si>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</si>
  <si>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</si>
  <si>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</si>
  <si>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</si>
  <si>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</si>
  <si>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</si>
  <si>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</si>
  <si>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</si>
  <si>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</si>
  <si>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</si>
  <si>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</si>
  <si>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</si>
  <si>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</si>
  <si>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</si>
  <si>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</si>
  <si>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</si>
  <si>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</si>
  <si>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</si>
  <si>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</si>
  <si>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</si>
  <si>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</si>
  <si>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</si>
  <si>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</si>
  <si>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</si>
  <si>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</si>
  <si>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</si>
  <si>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</si>
  <si>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</si>
  <si>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</si>
  <si>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</si>
  <si>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</si>
  <si>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</si>
  <si>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</si>
  <si>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</si>
  <si>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</si>
  <si>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</si>
  <si>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</si>
  <si>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</si>
  <si>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</si>
  <si>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</si>
  <si>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</si>
  <si>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</si>
  <si>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</si>
  <si>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</si>
  <si>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</si>
  <si>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</si>
  <si>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</si>
  <si>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</si>
  <si>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</si>
  <si>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</si>
  <si>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</si>
  <si>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</si>
  <si>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</si>
  <si>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</si>
  <si>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</si>
  <si>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</si>
  <si>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</si>
  <si>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</si>
  <si>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</si>
  <si>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</si>
  <si>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</si>
  <si>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</si>
  <si>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</si>
  <si>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</si>
  <si>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</si>
  <si>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</si>
  <si>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</si>
  <si>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</si>
  <si>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</si>
  <si>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</si>
  <si>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</si>
  <si>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</si>
  <si>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</si>
  <si>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</si>
  <si>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</si>
  <si>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</si>
  <si>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</si>
  <si>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</si>
  <si>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</si>
  <si>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</si>
  <si>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</si>
  <si>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</si>
  <si>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</si>
  <si>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</si>
  <si>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</si>
  <si>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</si>
  <si>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</si>
  <si>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</si>
  <si>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</si>
  <si>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</si>
  <si>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</si>
  <si>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</si>
  <si>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</si>
  <si>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</si>
  <si>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</si>
  <si>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</si>
  <si>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</si>
  <si>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</si>
  <si>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</si>
  <si>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</si>
  <si>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</si>
  <si>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</si>
  <si>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</si>
  <si>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</si>
  <si>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</si>
  <si>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</si>
  <si>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</si>
  <si>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</si>
  <si>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</si>
  <si>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</si>
  <si>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</si>
  <si>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</si>
  <si>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</si>
  <si>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</si>
  <si>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</si>
  <si>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</si>
  <si>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</si>
  <si>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</si>
  <si>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</si>
  <si>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</si>
  <si>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</si>
  <si>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</si>
  <si>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</si>
  <si>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</si>
  <si>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</si>
  <si>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</si>
  <si>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</si>
  <si>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</si>
  <si>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</si>
  <si>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</si>
  <si>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</si>
  <si>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</si>
  <si>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</si>
  <si>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</si>
  <si>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</si>
  <si>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</si>
  <si>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</si>
  <si>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</si>
  <si>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</si>
  <si>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</si>
  <si>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</si>
  <si>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</si>
  <si>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</si>
  <si>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</si>
  <si>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</si>
  <si>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</si>
  <si>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</si>
  <si>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</si>
  <si>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</si>
  <si>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</si>
  <si>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</si>
  <si>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</si>
  <si>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</si>
  <si>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</si>
  <si>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</si>
  <si>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</si>
  <si>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</si>
  <si>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</si>
  <si>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</si>
  <si>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</si>
  <si>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</si>
  <si>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</si>
  <si>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</si>
  <si>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</si>
  <si>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</si>
  <si>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</si>
  <si>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</si>
  <si>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</si>
  <si>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</si>
  <si>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</si>
  <si>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</si>
  <si>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</si>
  <si>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</si>
  <si>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</si>
  <si>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</si>
  <si>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</si>
  <si>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</si>
  <si>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</si>
  <si>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</si>
  <si>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</si>
  <si>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</si>
  <si>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</si>
  <si>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</si>
  <si>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</si>
  <si>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</si>
  <si>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</si>
  <si>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</si>
  <si>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</si>
  <si>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</si>
  <si>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</si>
  <si>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</si>
  <si>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</si>
  <si>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</si>
  <si>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</si>
  <si>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</si>
  <si>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</si>
  <si>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</si>
  <si>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</si>
  <si>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</si>
  <si>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</si>
  <si>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</si>
  <si>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</si>
  <si>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</si>
  <si>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</si>
  <si>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</si>
  <si>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</si>
  <si>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</si>
  <si>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</si>
  <si>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</si>
  <si>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</si>
  <si>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</si>
  <si>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</si>
  <si>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</si>
  <si>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</si>
  <si>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</si>
  <si>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</si>
  <si>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</si>
  <si>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</si>
  <si>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</si>
  <si>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</si>
  <si>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</si>
  <si>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</si>
  <si>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</si>
  <si>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</si>
  <si>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</si>
  <si>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</si>
  <si>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</si>
  <si>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</si>
  <si>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</si>
  <si>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</si>
  <si>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</si>
  <si>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</si>
  <si>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</si>
  <si>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</si>
  <si>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</si>
  <si>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</si>
  <si>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</si>
  <si>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</si>
  <si>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</si>
  <si>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</si>
  <si>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</si>
  <si>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</si>
  <si>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</si>
  <si>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</si>
  <si>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</si>
  <si>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</si>
  <si>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</si>
  <si>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</si>
  <si>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</si>
  <si>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</si>
  <si>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</si>
  <si>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</si>
  <si>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</si>
  <si>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</si>
  <si>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</si>
  <si>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</si>
  <si>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</si>
  <si>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</si>
  <si>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</si>
  <si>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</si>
  <si>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</si>
  <si>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</si>
  <si>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</si>
  <si>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</si>
  <si>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</si>
  <si>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</si>
  <si>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</si>
  <si>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</si>
  <si>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</si>
  <si>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</si>
  <si>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</si>
  <si>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</si>
  <si>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</si>
  <si>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</si>
  <si>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</si>
  <si>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</si>
  <si>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</si>
  <si>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</si>
  <si>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</si>
  <si>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</si>
  <si>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</si>
  <si>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</si>
  <si>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</si>
  <si>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</si>
  <si>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</si>
  <si>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</si>
  <si>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</si>
  <si>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</si>
  <si>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</si>
  <si>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</si>
  <si>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</si>
  <si>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</si>
  <si>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</si>
  <si>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</si>
  <si>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</si>
  <si>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</si>
  <si>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</si>
  <si>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</si>
  <si>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</si>
  <si>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</si>
  <si>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</si>
  <si>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</si>
  <si>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</si>
  <si>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</si>
  <si>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</si>
  <si>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</si>
  <si>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</si>
  <si>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</si>
  <si>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</si>
  <si>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</si>
  <si>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</si>
  <si>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</si>
  <si>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</si>
  <si>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</si>
  <si>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</si>
  <si>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</si>
  <si>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</si>
  <si>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</si>
  <si>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</si>
  <si>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</si>
  <si>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</si>
  <si>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</si>
  <si>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</si>
  <si>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</si>
  <si>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</si>
  <si>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</si>
  <si>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</si>
  <si>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</si>
  <si>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</si>
  <si>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</si>
  <si>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</si>
  <si>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</si>
  <si>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</si>
  <si>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</si>
  <si>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</si>
  <si>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</si>
  <si>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</si>
  <si>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</si>
  <si>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</si>
  <si>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</si>
  <si>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</si>
  <si>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</si>
  <si>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</si>
  <si>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</si>
  <si>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</si>
  <si>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</si>
  <si>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</si>
  <si>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</si>
  <si>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</si>
  <si>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</si>
  <si>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</si>
  <si>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</si>
  <si>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</si>
  <si>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</si>
  <si>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</si>
  <si>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</si>
  <si>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</si>
  <si>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</si>
  <si>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</si>
  <si>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</si>
  <si>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</si>
  <si>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</si>
  <si>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</si>
  <si>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</si>
  <si>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</si>
  <si>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</si>
  <si>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</si>
  <si>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</si>
  <si>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</si>
  <si>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</si>
  <si>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</si>
  <si>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</si>
  <si>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</si>
  <si>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</si>
  <si>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</si>
  <si>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</si>
  <si>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</si>
  <si>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</si>
  <si>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</si>
  <si>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</si>
  <si>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</si>
  <si>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</si>
  <si>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</si>
  <si>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</si>
  <si>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</si>
  <si>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</si>
  <si>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</si>
  <si>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</si>
  <si>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</si>
  <si>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</si>
  <si>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</si>
  <si>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</si>
  <si>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</si>
  <si>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</si>
  <si>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</si>
  <si>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</si>
  <si>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</si>
  <si>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</si>
  <si>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</si>
  <si>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</si>
  <si>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</si>
  <si>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</si>
  <si>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</si>
  <si>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</si>
  <si>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</si>
  <si>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</si>
  <si>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</si>
  <si>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</si>
  <si>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</si>
  <si>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</si>
  <si>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</si>
  <si>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</si>
  <si>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</si>
  <si>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</si>
  <si>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</si>
  <si>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</si>
  <si>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</si>
  <si>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</si>
  <si>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</si>
  <si>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</si>
  <si>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</si>
  <si>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</si>
  <si>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</si>
  <si>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</si>
  <si>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</si>
  <si>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</si>
  <si>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</si>
  <si>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</si>
  <si>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</si>
  <si>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</si>
  <si>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</si>
  <si>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</si>
  <si>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</si>
  <si>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</si>
  <si>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</si>
  <si>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</si>
  <si>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</si>
  <si>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</si>
  <si>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</si>
  <si>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</si>
  <si>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</si>
  <si>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</si>
  <si>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</si>
  <si>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</si>
  <si>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</si>
  <si>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</si>
  <si>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</si>
  <si>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</si>
  <si>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</si>
  <si>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</si>
  <si>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</si>
  <si>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</si>
  <si>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</si>
  <si>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</si>
  <si>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</si>
  <si>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</si>
  <si>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</si>
  <si>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</si>
  <si>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</si>
  <si>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</si>
  <si>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</si>
  <si>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</si>
  <si>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</si>
  <si>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</si>
  <si>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</si>
  <si>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</si>
  <si>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</si>
  <si>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</si>
  <si>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</si>
  <si>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</si>
  <si>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</si>
  <si>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</si>
  <si>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</si>
  <si>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</si>
  <si>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</si>
  <si>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</si>
  <si>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</si>
  <si>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</si>
  <si>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</si>
  <si>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</si>
  <si>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</si>
  <si>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</si>
  <si>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</si>
  <si>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</si>
  <si>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</si>
  <si>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</si>
  <si>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</si>
  <si>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</si>
  <si>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</si>
  <si>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</si>
  <si>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</si>
  <si>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</si>
  <si>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</si>
  <si>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</si>
  <si>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</si>
  <si>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</si>
  <si>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</si>
  <si>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</si>
  <si>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</si>
  <si>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</si>
  <si>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</si>
  <si>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</si>
  <si>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</si>
  <si>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</si>
  <si>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</si>
  <si>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</si>
  <si>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</si>
  <si>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</si>
  <si>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</si>
  <si>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</si>
  <si>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</si>
  <si>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</si>
  <si>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</si>
  <si>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</si>
  <si>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</si>
  <si>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</si>
  <si>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</si>
  <si>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</si>
  <si>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</si>
  <si>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</si>
  <si>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</si>
  <si>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</si>
  <si>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</si>
  <si>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</si>
  <si>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</si>
  <si>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</si>
  <si>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</si>
  <si>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</si>
  <si>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</si>
  <si>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</si>
  <si>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</si>
  <si>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</si>
  <si>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</si>
  <si>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</si>
  <si>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</si>
  <si>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</si>
  <si>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</si>
  <si>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</si>
  <si>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</si>
  <si>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</si>
  <si>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</si>
  <si>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</si>
  <si>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</si>
  <si>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</si>
  <si>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</si>
  <si>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</si>
  <si>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</si>
  <si>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</si>
  <si>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</si>
  <si>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</si>
  <si>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</si>
  <si>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</si>
  <si>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</si>
  <si>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</si>
  <si>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</si>
  <si>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</si>
  <si>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</si>
  <si>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</si>
  <si>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</si>
  <si>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</si>
  <si>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</si>
  <si>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</si>
  <si>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</si>
  <si>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</si>
  <si>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</si>
  <si>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</si>
  <si>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</si>
  <si>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</si>
  <si>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</si>
  <si>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</si>
  <si>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</si>
  <si>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</si>
  <si>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</si>
  <si>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</si>
  <si>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</si>
  <si>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</si>
  <si>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</si>
  <si>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</si>
  <si>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</si>
  <si>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</si>
  <si>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</si>
  <si>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</si>
  <si>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</si>
  <si>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</si>
  <si>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</si>
  <si>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</si>
  <si>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</si>
  <si>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</si>
  <si>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</si>
  <si>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</si>
  <si>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</si>
  <si>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</si>
  <si>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</si>
  <si>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</si>
  <si>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</si>
  <si>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</si>
  <si>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</si>
  <si>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</si>
  <si>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</si>
  <si>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</si>
  <si>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</si>
  <si>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</si>
  <si>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</si>
  <si>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</si>
  <si>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</si>
  <si>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</si>
  <si>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</si>
  <si>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</si>
  <si>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</si>
  <si>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</si>
  <si>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</si>
  <si>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</si>
  <si>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</si>
  <si>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</si>
  <si>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</si>
  <si>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</si>
  <si>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</si>
  <si>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</si>
  <si>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</si>
  <si>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</si>
  <si>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</si>
  <si>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</si>
  <si>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</si>
  <si>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</si>
  <si>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</si>
  <si>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</si>
  <si>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</si>
  <si>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</si>
  <si>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</si>
  <si>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</si>
  <si>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</si>
  <si>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</si>
  <si>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</si>
  <si>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</si>
  <si>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</si>
  <si>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</si>
  <si>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</si>
  <si>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</si>
  <si>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</si>
  <si>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</si>
  <si>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</si>
  <si>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</si>
  <si>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</si>
  <si>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</si>
  <si>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</si>
  <si>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</si>
  <si>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</si>
  <si>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</si>
  <si>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</si>
  <si>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</si>
  <si>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</si>
  <si>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</si>
  <si>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</si>
  <si>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</si>
  <si>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</si>
  <si>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</si>
  <si>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</si>
  <si>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</si>
  <si>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</si>
  <si>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</si>
  <si>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</si>
  <si>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</si>
  <si>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</si>
  <si>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</si>
  <si>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</si>
  <si>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</si>
  <si>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</si>
  <si>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</si>
  <si>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</si>
  <si>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</si>
  <si>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</si>
  <si>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</si>
  <si>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</si>
  <si>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</si>
  <si>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</si>
  <si>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</si>
  <si>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</si>
  <si>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</si>
  <si>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</si>
  <si>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</si>
  <si>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</si>
  <si>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</si>
  <si>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</si>
  <si>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</si>
  <si>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</si>
  <si>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</si>
  <si>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</si>
  <si>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</si>
  <si>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</si>
  <si>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</si>
  <si>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</si>
  <si>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</si>
  <si>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</si>
  <si>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</si>
  <si>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</si>
  <si>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</si>
  <si>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</si>
  <si>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</si>
  <si>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</si>
  <si>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</si>
  <si>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</si>
  <si>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</si>
  <si>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</si>
  <si>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</si>
  <si>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</si>
  <si>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</si>
  <si>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</si>
  <si>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</si>
  <si>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</si>
  <si>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</si>
  <si>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</si>
  <si>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</si>
  <si>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</si>
  <si>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</si>
  <si>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</si>
  <si>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</si>
  <si>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</si>
  <si>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</si>
  <si>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</si>
  <si>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</si>
  <si>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</si>
  <si>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</si>
  <si>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</si>
  <si>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</si>
  <si>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</si>
  <si>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</si>
  <si>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</si>
  <si>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</si>
  <si>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</si>
  <si>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</si>
  <si>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</si>
  <si>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</si>
  <si>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</si>
  <si>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</si>
  <si>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</si>
  <si>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</si>
  <si>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</si>
  <si>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</si>
  <si>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</si>
  <si>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</si>
  <si>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</si>
  <si>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</si>
  <si>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</si>
  <si>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</si>
  <si>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</si>
  <si>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</si>
  <si>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</si>
  <si>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</si>
  <si>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</si>
  <si>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</si>
  <si>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</si>
  <si>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</si>
  <si>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</si>
  <si>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</si>
  <si>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</si>
  <si>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</si>
  <si>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</si>
  <si>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</si>
  <si>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</si>
  <si>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</si>
  <si>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</si>
  <si>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</si>
  <si>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</si>
  <si>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</si>
  <si>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</si>
  <si>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</si>
  <si>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</si>
  <si>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</si>
  <si>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</si>
  <si>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</si>
  <si>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</si>
  <si>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</si>
  <si>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</si>
  <si>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</si>
  <si>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</si>
  <si>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</si>
  <si>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</si>
  <si>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</si>
  <si>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</si>
  <si>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</si>
  <si>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</si>
  <si>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</si>
  <si>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</si>
  <si>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</si>
  <si>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</si>
  <si>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</si>
  <si>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</si>
  <si>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</si>
  <si>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</si>
  <si>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</si>
  <si>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</si>
  <si>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</si>
  <si>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</si>
  <si>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</si>
  <si>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</si>
  <si>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</si>
  <si>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</si>
  <si>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</si>
  <si>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</si>
  <si>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</si>
  <si>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</si>
  <si>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</si>
  <si>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</si>
  <si>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</si>
  <si>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</si>
  <si>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</si>
  <si>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</si>
  <si>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</si>
  <si>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</si>
  <si>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</si>
  <si>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</si>
  <si>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</si>
  <si>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</si>
  <si>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</si>
  <si>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</si>
  <si>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</si>
  <si>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</si>
  <si>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</si>
  <si>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</si>
  <si>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</si>
  <si>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</si>
  <si>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</si>
  <si>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</si>
  <si>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</si>
  <si>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</si>
  <si>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</si>
  <si>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</si>
  <si>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</si>
  <si>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</si>
  <si>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</si>
  <si>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</si>
  <si>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</si>
  <si>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</si>
  <si>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</si>
  <si>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</si>
  <si>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</si>
  <si>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</si>
  <si>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</si>
  <si>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</si>
  <si>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</si>
  <si>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</si>
  <si>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</si>
  <si>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</si>
  <si>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</si>
  <si>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</si>
  <si>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</si>
  <si>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</si>
  <si>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</si>
  <si>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</si>
  <si>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</si>
  <si>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</si>
  <si>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</si>
  <si>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</si>
  <si>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</si>
  <si>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</si>
  <si>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</si>
  <si>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</si>
  <si>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</si>
  <si>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</si>
  <si>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</si>
  <si>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</si>
  <si>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</si>
  <si>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</si>
  <si>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</si>
  <si>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</si>
  <si>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</si>
  <si>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</si>
  <si>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</si>
  <si>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</si>
  <si>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</si>
  <si>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</si>
  <si>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</si>
  <si>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</si>
  <si>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</si>
  <si>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</si>
  <si>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</si>
  <si>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</si>
  <si>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</si>
  <si>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</si>
  <si>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</si>
  <si>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</si>
  <si>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</si>
  <si>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</si>
  <si>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</si>
  <si>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</si>
  <si>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</si>
  <si>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</si>
  <si>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</si>
  <si>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</si>
  <si>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</si>
  <si>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</si>
  <si>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</si>
  <si>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</si>
  <si>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</si>
  <si>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</si>
  <si>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</si>
  <si>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</si>
  <si>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</si>
  <si>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</si>
  <si>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</si>
  <si>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</si>
  <si>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</si>
  <si>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</si>
  <si>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</si>
  <si>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</si>
  <si>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</si>
  <si>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</si>
  <si>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</si>
  <si>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</si>
  <si>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</si>
  <si>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</si>
  <si>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</si>
  <si>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</si>
  <si>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</si>
  <si>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</si>
  <si>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</si>
  <si>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</si>
  <si>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</si>
  <si>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</si>
  <si>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</si>
  <si>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</si>
  <si>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</si>
  <si>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</si>
  <si>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</si>
  <si>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</si>
  <si>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</si>
  <si>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</si>
  <si>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</si>
  <si>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</si>
  <si>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</si>
  <si>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</si>
  <si>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</si>
  <si>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</si>
  <si>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</si>
  <si>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</si>
  <si>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</si>
  <si>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</si>
  <si>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</si>
  <si>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</si>
  <si>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</si>
  <si>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</si>
  <si>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</si>
  <si>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</si>
  <si>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</si>
  <si>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</si>
  <si>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</si>
  <si>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</si>
  <si>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</si>
  <si>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</si>
  <si>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</si>
  <si>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</si>
  <si>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</si>
  <si>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</si>
  <si>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</si>
  <si>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</si>
  <si>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</si>
  <si>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</si>
  <si>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</si>
  <si>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</si>
  <si>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</si>
  <si>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</si>
  <si>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</si>
  <si>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</si>
  <si>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</si>
  <si>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</si>
  <si>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</si>
  <si>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</si>
  <si>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</si>
  <si>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</si>
  <si>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</si>
  <si>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</si>
  <si>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</si>
  <si>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</si>
  <si>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</si>
  <si>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</si>
  <si>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</si>
  <si>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</si>
  <si>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</si>
  <si>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</si>
  <si>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</si>
  <si>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</si>
  <si>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</si>
  <si>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</si>
  <si>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</si>
  <si>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</si>
  <si>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</si>
  <si>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</si>
  <si>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</si>
  <si>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</si>
  <si>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</si>
  <si>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</si>
  <si>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</si>
  <si>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</si>
  <si>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</si>
  <si>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</si>
  <si>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</si>
  <si>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</si>
  <si>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</si>
  <si>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</si>
  <si>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</si>
  <si>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</si>
  <si>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</si>
  <si>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</si>
  <si>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</si>
  <si>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</si>
  <si>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</si>
  <si>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</si>
  <si>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</si>
  <si>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</si>
  <si>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</si>
  <si>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</si>
  <si>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</si>
  <si>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</si>
  <si>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</si>
  <si>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</si>
  <si>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</si>
  <si>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</si>
  <si>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</si>
  <si>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</si>
  <si>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</si>
  <si>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</si>
  <si>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</si>
  <si>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</si>
  <si>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</si>
  <si>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</si>
  <si>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</si>
  <si>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</si>
  <si>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</si>
  <si>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</si>
  <si>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</si>
  <si>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</si>
  <si>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</si>
  <si>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</si>
  <si>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</si>
  <si>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</si>
  <si>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</si>
  <si>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</si>
  <si>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</si>
  <si>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</si>
  <si>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</si>
  <si>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</si>
  <si>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</si>
  <si>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</si>
  <si>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</si>
  <si>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</si>
  <si>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</si>
  <si>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</si>
  <si>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</si>
  <si>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</si>
  <si>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</si>
  <si>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</si>
  <si>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</si>
  <si>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</si>
  <si>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</si>
  <si>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</si>
  <si>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</si>
  <si>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</si>
  <si>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</si>
  <si>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</si>
  <si>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</si>
  <si>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</si>
  <si>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</si>
  <si>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</si>
  <si>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</si>
  <si>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</si>
  <si>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</si>
  <si>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</si>
  <si>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</si>
  <si>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</si>
  <si>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</si>
  <si>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</si>
  <si>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</si>
  <si>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</si>
  <si>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</si>
  <si>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</si>
  <si>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</si>
  <si>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</si>
  <si>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</si>
  <si>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</si>
  <si>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</si>
  <si>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</si>
  <si>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</si>
  <si>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</si>
  <si>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</si>
  <si>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</si>
  <si>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</si>
  <si>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</si>
  <si>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</si>
  <si>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</si>
  <si>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</si>
  <si>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</si>
  <si>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</si>
  <si>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</si>
  <si>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</si>
  <si>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</si>
  <si>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</si>
  <si>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</si>
  <si>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</si>
  <si>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</si>
  <si>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</si>
  <si>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</si>
  <si>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</si>
  <si>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</si>
  <si>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</si>
  <si>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</si>
  <si>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</si>
  <si>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</si>
  <si>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</si>
  <si>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</si>
  <si>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</si>
  <si>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</si>
  <si>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</si>
  <si>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</si>
  <si>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</si>
  <si>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</si>
  <si>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</si>
  <si>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</si>
  <si>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</si>
  <si>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</si>
  <si>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</si>
  <si>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</si>
  <si>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</si>
  <si>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</si>
  <si>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</si>
  <si>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</si>
  <si>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</si>
  <si>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</si>
  <si>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</si>
  <si>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</si>
  <si>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</si>
  <si>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</si>
  <si>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</si>
  <si>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</si>
  <si>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</si>
  <si>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</si>
  <si>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</si>
  <si>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</si>
  <si>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</si>
  <si>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</si>
  <si>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</si>
  <si>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</si>
  <si>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</si>
  <si>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</si>
  <si>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</si>
  <si>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</si>
  <si>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</si>
  <si>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</si>
  <si>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</si>
  <si>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</si>
  <si>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</si>
  <si>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</si>
  <si>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</si>
  <si>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</si>
  <si>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</si>
  <si>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</si>
  <si>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</si>
  <si>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</si>
  <si>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</si>
  <si>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</si>
  <si>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</si>
  <si>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</si>
  <si>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</si>
  <si>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</si>
  <si>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</si>
  <si>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</si>
  <si>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</si>
  <si>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</si>
  <si>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</si>
  <si>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</si>
  <si>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</si>
  <si>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</si>
  <si>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</si>
  <si>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</si>
  <si>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</si>
  <si>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</si>
  <si>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</si>
  <si>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</si>
  <si>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</si>
  <si>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</si>
  <si>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</si>
  <si>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</si>
  <si>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</si>
  <si>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</si>
  <si>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</si>
  <si>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</si>
  <si>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</si>
  <si>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</si>
  <si>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</si>
  <si>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</si>
  <si>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</si>
  <si>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</si>
  <si>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</si>
  <si>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</si>
  <si>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</si>
  <si>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</si>
  <si>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</si>
  <si>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</si>
  <si>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</si>
  <si>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</si>
  <si>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</si>
  <si>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</si>
  <si>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</si>
  <si>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</si>
  <si>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</si>
  <si>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</si>
  <si>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</si>
  <si>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</si>
  <si>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</si>
  <si>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</si>
  <si>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</si>
  <si>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</si>
  <si>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</si>
  <si>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</si>
  <si>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</si>
  <si>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</si>
  <si>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</si>
  <si>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</si>
  <si>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</si>
  <si>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</si>
  <si>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</si>
  <si>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</si>
  <si>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</si>
  <si>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</si>
  <si>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</si>
  <si>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</si>
  <si>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</si>
  <si>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</si>
  <si>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</si>
  <si>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</si>
  <si>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</si>
  <si>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</si>
  <si>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</si>
  <si>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</si>
  <si>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</si>
  <si>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</si>
  <si>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</si>
  <si>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</si>
  <si>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</si>
  <si>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</si>
  <si>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</si>
  <si>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</si>
  <si>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</si>
  <si>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</si>
  <si>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</si>
  <si>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</si>
  <si>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</si>
  <si>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</si>
  <si>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</si>
  <si>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</si>
  <si>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</si>
  <si>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</si>
  <si>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</si>
  <si>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</si>
  <si>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</si>
  <si>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</si>
  <si>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</si>
  <si>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</si>
  <si>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</si>
  <si>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</si>
  <si>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</si>
  <si>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</si>
  <si>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</si>
  <si>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</si>
  <si>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</si>
  <si>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</si>
  <si>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</si>
  <si>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</si>
  <si>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</si>
  <si>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</si>
  <si>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</si>
  <si>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</si>
  <si>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</si>
  <si>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</si>
  <si>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</si>
  <si>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</si>
  <si>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</si>
  <si>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</si>
  <si>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</si>
  <si>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</si>
  <si>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</si>
  <si>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</si>
  <si>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</si>
  <si>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</si>
  <si>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</si>
  <si>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</si>
  <si>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</si>
  <si>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</si>
  <si>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</si>
  <si>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</si>
  <si>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</si>
  <si>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</si>
  <si>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</si>
  <si>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</si>
  <si>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</si>
  <si>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</si>
  <si>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</si>
  <si>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</si>
  <si>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</si>
  <si>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</si>
  <si>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</si>
  <si>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</si>
  <si>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</si>
  <si>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</si>
  <si>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</si>
  <si>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</si>
  <si>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</si>
  <si>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</si>
  <si>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</si>
  <si>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</si>
  <si>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</si>
  <si>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</si>
  <si>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</si>
  <si>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</si>
  <si>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</si>
  <si>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</si>
  <si>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</si>
  <si>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</si>
  <si>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</si>
  <si>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</si>
  <si>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</si>
  <si>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</si>
  <si>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</si>
  <si>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</si>
  <si>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</si>
  <si>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</si>
  <si>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</si>
  <si>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</si>
  <si>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</si>
  <si>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</si>
  <si>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</si>
  <si>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</si>
  <si>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</si>
  <si>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</si>
  <si>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</si>
  <si>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</si>
  <si>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</si>
  <si>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</si>
  <si>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</si>
  <si>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</si>
  <si>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</si>
  <si>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</si>
  <si>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</si>
  <si>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</si>
  <si>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</si>
  <si>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</si>
  <si>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</si>
  <si>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</si>
  <si>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</si>
  <si>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</si>
  <si>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</si>
  <si>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</si>
  <si>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</si>
  <si>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</si>
  <si>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</si>
  <si>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</si>
  <si>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</si>
  <si>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</si>
  <si>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</si>
  <si>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</si>
  <si>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</si>
  <si>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</si>
  <si>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</si>
  <si>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</si>
  <si>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</si>
  <si>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</si>
  <si>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</si>
  <si>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</si>
  <si>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</si>
  <si>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</si>
  <si>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</si>
  <si>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</si>
  <si>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</si>
  <si>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</si>
  <si>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</si>
  <si>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</si>
  <si>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</si>
  <si>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</si>
  <si>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</si>
  <si>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</si>
  <si>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</si>
  <si>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</si>
  <si>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</si>
  <si>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</si>
  <si>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</si>
  <si>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</si>
  <si>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</si>
  <si>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</si>
  <si>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</si>
  <si>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</si>
  <si>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</si>
  <si>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</si>
  <si>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</si>
  <si>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</si>
  <si>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</si>
  <si>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</si>
  <si>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</si>
  <si>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</si>
  <si>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</si>
  <si>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</si>
  <si>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</si>
  <si>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</si>
  <si>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</si>
  <si>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</si>
  <si>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</si>
  <si>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</si>
  <si>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</si>
  <si>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</si>
  <si>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</si>
  <si>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</si>
  <si>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</si>
  <si>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</si>
  <si>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</si>
  <si>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</si>
  <si>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</si>
  <si>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</si>
  <si>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</si>
  <si>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</si>
  <si>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</si>
  <si>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</si>
  <si>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</si>
  <si>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</si>
  <si>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</si>
  <si>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</si>
  <si>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</si>
  <si>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</si>
  <si>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</si>
  <si>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</si>
  <si>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</si>
  <si>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</si>
  <si>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</si>
  <si>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</si>
  <si>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</si>
  <si>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</si>
  <si>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</si>
  <si>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</si>
  <si>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</si>
  <si>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</si>
  <si>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</si>
  <si>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</si>
  <si>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</si>
  <si>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</si>
  <si>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</si>
  <si>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</si>
  <si>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</si>
  <si>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</si>
  <si>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</si>
  <si>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</si>
  <si>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</si>
  <si>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</si>
  <si>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</si>
  <si>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</si>
  <si>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</si>
  <si>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</si>
  <si>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</si>
  <si>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</si>
  <si>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</si>
  <si>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</si>
  <si>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</si>
  <si>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</si>
  <si>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</si>
  <si>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</si>
  <si>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</si>
  <si>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</si>
  <si>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</si>
  <si>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</si>
  <si>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</si>
  <si>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</si>
  <si>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</si>
  <si>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</si>
  <si>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</si>
  <si>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</si>
  <si>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</si>
  <si>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</si>
  <si>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</si>
  <si>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</si>
  <si>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</si>
  <si>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</si>
  <si>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</si>
  <si>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</si>
  <si>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</si>
  <si>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</si>
  <si>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</si>
  <si>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</si>
  <si>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</si>
  <si>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</si>
  <si>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</si>
  <si>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</si>
  <si>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</si>
  <si>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</si>
  <si>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</si>
  <si>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</si>
  <si>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</si>
  <si>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</si>
  <si>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</si>
  <si>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</si>
  <si>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</si>
  <si>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</si>
  <si>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</si>
  <si>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</si>
  <si>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</si>
  <si>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</si>
  <si>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</si>
  <si>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</si>
  <si>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</si>
  <si>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</si>
  <si>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</si>
  <si>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</si>
  <si>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</si>
  <si>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</si>
  <si>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</si>
  <si>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</si>
  <si>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</si>
  <si>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</si>
  <si>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</si>
  <si>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</si>
  <si>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</si>
  <si>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</si>
  <si>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</si>
  <si>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</si>
  <si>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</si>
  <si>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</si>
  <si>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</si>
  <si>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</si>
  <si>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</si>
  <si>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</si>
  <si>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</si>
  <si>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</si>
  <si>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</si>
  <si>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</si>
  <si>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</si>
  <si>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</si>
  <si>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</si>
  <si>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</si>
  <si>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</si>
  <si>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</si>
  <si>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</si>
  <si>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</si>
  <si>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</si>
  <si>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</si>
  <si>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</si>
  <si>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</si>
  <si>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</si>
  <si>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</si>
  <si>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</si>
  <si>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</si>
  <si>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</si>
  <si>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</si>
  <si>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</si>
  <si>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</si>
  <si>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</si>
  <si>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</si>
  <si>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</si>
  <si>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</si>
  <si>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</si>
  <si>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</si>
  <si>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</si>
  <si>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</si>
  <si>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</si>
  <si>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</si>
  <si>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</si>
  <si>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</si>
  <si>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</si>
  <si>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</si>
  <si>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</si>
  <si>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</si>
  <si>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</si>
  <si>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</si>
  <si>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</si>
  <si>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</si>
  <si>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</si>
  <si>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</si>
  <si>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</si>
  <si>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</si>
  <si>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</si>
  <si>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</si>
  <si>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</si>
  <si>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</si>
  <si>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</si>
  <si>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</si>
  <si>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</si>
  <si>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</si>
  <si>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</si>
  <si>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</si>
  <si>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</si>
  <si>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</si>
  <si>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</si>
  <si>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</si>
  <si>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</si>
  <si>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</si>
  <si>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</si>
  <si>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</si>
  <si>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</si>
  <si>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</si>
  <si>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</si>
  <si>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</si>
  <si>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</si>
  <si>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</si>
  <si>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</si>
  <si>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</si>
  <si>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</si>
  <si>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</si>
  <si>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</si>
  <si>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</si>
  <si>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</si>
  <si>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</si>
  <si>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</si>
  <si>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</si>
  <si>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</si>
  <si>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</si>
  <si>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</si>
  <si>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</si>
  <si>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</si>
  <si>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</si>
  <si>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</si>
  <si>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</si>
  <si>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</si>
  <si>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</si>
  <si>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</si>
  <si>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</si>
  <si>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</si>
  <si>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</si>
  <si>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</si>
  <si>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</si>
  <si>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</si>
  <si>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</si>
  <si>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</si>
  <si>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</si>
  <si>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</si>
  <si>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</si>
  <si>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</si>
  <si>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</si>
  <si>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</si>
  <si>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</si>
  <si>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</si>
  <si>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</si>
  <si>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</si>
  <si>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</si>
  <si>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</si>
  <si>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</si>
  <si>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</si>
  <si>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</si>
  <si>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</si>
  <si>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</si>
  <si>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</si>
  <si>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</si>
  <si>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</si>
  <si>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</si>
  <si>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</si>
  <si>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</si>
  <si>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</si>
  <si>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</si>
  <si>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</si>
  <si>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</si>
  <si>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</si>
  <si>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</si>
  <si>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</si>
  <si>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</si>
  <si>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</si>
  <si>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</si>
  <si>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</si>
  <si>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</si>
  <si>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</si>
  <si>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</si>
  <si>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</si>
  <si>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</si>
  <si>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</si>
  <si>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</si>
  <si>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</si>
  <si>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</si>
  <si>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</si>
  <si>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</si>
  <si>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</si>
  <si>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</si>
  <si>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</si>
  <si>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</si>
  <si>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</si>
  <si>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</si>
  <si>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</si>
  <si>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</si>
  <si>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</si>
  <si>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</si>
  <si>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</si>
  <si>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</si>
  <si>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</si>
  <si>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</si>
  <si>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</si>
  <si>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</si>
  <si>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</si>
  <si>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</si>
  <si>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</si>
  <si>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</si>
  <si>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</si>
  <si>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</si>
  <si>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</si>
  <si>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</si>
  <si>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</si>
  <si>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</si>
  <si>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</si>
  <si>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</si>
  <si>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</si>
  <si>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</si>
  <si>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</si>
  <si>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</si>
  <si>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</si>
  <si>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</si>
  <si>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</si>
  <si>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</si>
  <si>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</si>
  <si>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</si>
  <si>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</si>
  <si>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</si>
  <si>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</si>
  <si>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</si>
  <si>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</si>
  <si>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</si>
  <si>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</si>
  <si>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</si>
  <si>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</si>
  <si>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</si>
  <si>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</si>
  <si>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</si>
  <si>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</si>
  <si>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</si>
  <si>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</si>
  <si>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</si>
  <si>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</si>
  <si>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</si>
  <si>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</si>
  <si>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</si>
  <si>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</si>
  <si>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</si>
  <si>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</si>
  <si>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</si>
  <si>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</si>
  <si>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</si>
  <si>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</si>
  <si>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</si>
  <si>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</si>
  <si>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</si>
  <si>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</si>
  <si>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</si>
  <si>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</si>
  <si>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</si>
  <si>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</si>
  <si>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</si>
  <si>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</si>
  <si>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</si>
  <si>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</si>
  <si>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</si>
  <si>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</si>
  <si>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</si>
  <si>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</si>
  <si>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</si>
  <si>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</si>
  <si>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</si>
  <si>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</si>
  <si>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</si>
  <si>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</si>
  <si>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</si>
  <si>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</si>
  <si>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</si>
  <si>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</si>
  <si>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</si>
  <si>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</si>
  <si>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</si>
  <si>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</si>
  <si>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</si>
  <si>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</si>
  <si>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</si>
  <si>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</si>
  <si>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</si>
  <si>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</si>
  <si>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</si>
  <si>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</si>
  <si>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</si>
  <si>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</si>
  <si>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</si>
  <si>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</si>
  <si>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</si>
  <si>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</si>
  <si>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</si>
  <si>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</si>
  <si>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</si>
  <si>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</si>
  <si>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</si>
  <si>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</si>
  <si>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</si>
  <si>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</si>
  <si>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</si>
  <si>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</si>
  <si>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</si>
  <si>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</si>
  <si>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</si>
  <si>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</si>
  <si>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</si>
  <si>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</si>
  <si>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</si>
  <si>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</si>
  <si>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</si>
  <si>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</si>
  <si>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</si>
  <si>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</si>
  <si>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</si>
  <si>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</si>
  <si>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</si>
  <si>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</si>
  <si>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</si>
  <si>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</si>
  <si>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</si>
  <si>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</si>
  <si>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</si>
  <si>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</si>
  <si>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</si>
  <si>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</si>
  <si>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</si>
  <si>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</si>
  <si>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</si>
  <si>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</si>
  <si>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</si>
  <si>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</si>
  <si>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</si>
  <si>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</si>
  <si>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</si>
  <si>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</si>
  <si>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</si>
  <si>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</si>
  <si>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</si>
  <si>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</si>
  <si>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</si>
  <si>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</si>
  <si>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</si>
  <si>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</si>
  <si>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</si>
  <si>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</si>
  <si>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</si>
  <si>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</si>
  <si>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</si>
  <si>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</si>
  <si>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</si>
  <si>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</si>
  <si>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</si>
  <si>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</si>
  <si>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</si>
  <si>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</si>
  <si>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</si>
  <si>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</si>
  <si>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</si>
  <si>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</si>
  <si>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</si>
  <si>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</si>
  <si>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</si>
  <si>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</si>
  <si>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</si>
  <si>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</si>
  <si>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</si>
  <si>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</si>
  <si>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</si>
  <si>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</si>
  <si>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</si>
  <si>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</si>
  <si>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</si>
  <si>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</si>
  <si>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</si>
  <si>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</si>
  <si>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</si>
  <si>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</si>
  <si>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</si>
  <si>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</si>
  <si>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</si>
  <si>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</si>
  <si>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</si>
  <si>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</si>
  <si>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</si>
  <si>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</si>
  <si>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</si>
  <si>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</si>
  <si>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</si>
  <si>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</si>
  <si>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</si>
  <si>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</si>
  <si>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</si>
  <si>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</si>
  <si>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</si>
  <si>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</si>
  <si>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</si>
  <si>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</si>
  <si>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</si>
  <si>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</si>
  <si>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</si>
  <si>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</si>
  <si>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</si>
  <si>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</si>
  <si>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</si>
  <si>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</si>
  <si>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</si>
  <si>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</si>
  <si>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</si>
  <si>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</si>
  <si>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</si>
  <si>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</si>
  <si>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</si>
  <si>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</si>
  <si>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</si>
  <si>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</si>
  <si>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</si>
  <si>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</si>
  <si>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</si>
  <si>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</si>
  <si>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</si>
  <si>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</si>
  <si>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</si>
  <si>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</si>
  <si>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</si>
  <si>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</si>
  <si>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</si>
  <si>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</si>
  <si>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</si>
  <si>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</si>
  <si>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</si>
  <si>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</si>
  <si>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</si>
  <si>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</si>
  <si>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</si>
  <si>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</si>
  <si>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</si>
  <si>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</si>
  <si>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</si>
  <si>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</si>
  <si>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</si>
  <si>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</si>
  <si>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</si>
  <si>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</si>
  <si>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</si>
  <si>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</si>
  <si>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</si>
  <si>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</si>
  <si>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</si>
  <si>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</si>
  <si>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</si>
  <si>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</si>
  <si>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</si>
  <si>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</si>
  <si>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</si>
  <si>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</si>
  <si>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</si>
  <si>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</si>
  <si>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</si>
  <si>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</si>
  <si>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</si>
  <si>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</si>
  <si>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</si>
  <si>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</si>
  <si>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</si>
  <si>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</si>
  <si>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</si>
  <si>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</si>
  <si>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</si>
  <si>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</si>
  <si>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</si>
  <si>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</si>
  <si>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</si>
  <si>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</si>
  <si>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</si>
  <si>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</si>
  <si>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</si>
  <si>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</si>
  <si>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</si>
  <si>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</si>
  <si>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</si>
  <si>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</si>
  <si>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</si>
  <si>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</si>
  <si>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</si>
  <si>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</si>
  <si>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</si>
  <si>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</si>
  <si>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</si>
  <si>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</si>
  <si>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</si>
  <si>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</si>
  <si>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</si>
  <si>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</si>
  <si>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</si>
  <si>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</si>
  <si>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</si>
  <si>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</si>
  <si>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</si>
  <si>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</si>
  <si>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</si>
  <si>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</si>
  <si>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</si>
  <si>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</si>
  <si>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</si>
  <si>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</si>
  <si>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</si>
  <si>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</si>
  <si>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</si>
  <si>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</si>
  <si>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</si>
  <si>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</si>
  <si>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</si>
  <si>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</si>
  <si>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</si>
  <si>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</si>
  <si>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</si>
  <si>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</si>
  <si>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</si>
  <si>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</si>
  <si>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</si>
  <si>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</si>
  <si>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</si>
  <si>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</si>
  <si>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</si>
  <si>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</si>
  <si>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</si>
  <si>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</si>
  <si>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</si>
  <si>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</si>
  <si>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</si>
  <si>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</si>
  <si>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</si>
  <si>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</si>
  <si>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</si>
  <si>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</si>
  <si>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</si>
  <si>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</si>
  <si>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</si>
  <si>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</si>
  <si>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</si>
  <si>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</si>
  <si>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</si>
  <si>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</si>
  <si>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</si>
  <si>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</si>
  <si>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</si>
  <si>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</si>
  <si>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</si>
  <si>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</si>
  <si>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</si>
  <si>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</si>
  <si>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</si>
  <si>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</si>
  <si>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</si>
  <si>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</si>
  <si>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</si>
  <si>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</si>
  <si>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</si>
  <si>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</si>
  <si>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</si>
  <si>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</si>
  <si>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</si>
  <si>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</si>
  <si>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</si>
  <si>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</si>
  <si>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</si>
  <si>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</si>
  <si>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</si>
  <si>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</si>
  <si>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</si>
  <si>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</si>
  <si>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</si>
  <si>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</si>
  <si>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</si>
  <si>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</si>
  <si>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</si>
  <si>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</si>
  <si>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</si>
  <si>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</si>
  <si>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</si>
  <si>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</si>
  <si>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</si>
  <si>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</si>
  <si>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</si>
  <si>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</si>
  <si>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</si>
  <si>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</si>
  <si>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</si>
  <si>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</si>
  <si>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</si>
  <si>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</si>
  <si>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</si>
  <si>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</si>
  <si>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</si>
  <si>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</si>
  <si>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</si>
  <si>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</si>
  <si>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</si>
  <si>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</si>
  <si>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</si>
  <si>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</si>
  <si>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</si>
  <si>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</si>
  <si>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</si>
  <si>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</si>
  <si>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</si>
  <si>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</si>
  <si>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</si>
  <si>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</si>
  <si>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</si>
  <si>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</si>
  <si>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</si>
  <si>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</si>
  <si>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</si>
  <si>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</si>
  <si>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</si>
  <si>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</si>
  <si>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</si>
  <si>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</si>
  <si>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</si>
  <si>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</si>
  <si>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</si>
  <si>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</si>
  <si>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</si>
  <si>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</si>
  <si>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</si>
  <si>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</si>
  <si>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</si>
  <si>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</si>
  <si>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</si>
  <si>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</si>
  <si>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</si>
  <si>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</si>
  <si>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</si>
  <si>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</si>
  <si>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</si>
  <si>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</si>
  <si>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</si>
  <si>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</si>
  <si>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</si>
  <si>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</si>
  <si>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</si>
  <si>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</si>
  <si>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</si>
  <si>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</si>
  <si>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</si>
  <si>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</si>
  <si>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</si>
  <si>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</si>
  <si>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</si>
  <si>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</si>
  <si>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</si>
  <si>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</si>
  <si>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</si>
  <si>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</si>
  <si>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</si>
  <si>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</si>
  <si>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</si>
  <si>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</si>
  <si>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</si>
  <si>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</si>
  <si>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</si>
  <si>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</si>
  <si>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</si>
  <si>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</si>
  <si>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</si>
  <si>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</si>
  <si>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</si>
  <si>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</si>
  <si>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</si>
  <si>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</si>
  <si>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</si>
  <si>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</si>
  <si>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</si>
  <si>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</si>
  <si>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</si>
  <si>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</si>
  <si>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</si>
  <si>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</si>
  <si>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</si>
  <si>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</si>
  <si>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</si>
  <si>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</si>
  <si>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</si>
  <si>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</si>
  <si>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</si>
  <si>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</si>
  <si>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</si>
  <si>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</si>
  <si>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</si>
  <si>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</si>
  <si>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</si>
  <si>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</si>
  <si>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</si>
  <si>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</si>
  <si>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</si>
  <si>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</si>
  <si>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</si>
  <si>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</si>
  <si>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</si>
  <si>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</si>
  <si>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</si>
  <si>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</si>
  <si>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</si>
  <si>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</si>
  <si>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</si>
  <si>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</si>
  <si>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</si>
  <si>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</si>
  <si>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</si>
  <si>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</si>
  <si>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</si>
  <si>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</si>
  <si>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</si>
  <si>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</si>
  <si>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</si>
  <si>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</si>
  <si>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</si>
  <si>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</si>
  <si>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</si>
  <si>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</si>
  <si>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</si>
  <si>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</si>
  <si>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</si>
  <si>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</si>
  <si>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</si>
  <si>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</si>
  <si>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</si>
  <si>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</si>
  <si>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</si>
  <si>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</si>
  <si>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</si>
  <si>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</si>
  <si>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</si>
  <si>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</si>
  <si>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</si>
  <si>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</si>
  <si>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</si>
  <si>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</si>
  <si>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</si>
  <si>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</si>
  <si>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</si>
  <si>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</si>
  <si>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</si>
  <si>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</si>
  <si>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</si>
  <si>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</si>
  <si>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</si>
  <si>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</si>
  <si>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</si>
  <si>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</si>
  <si>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</si>
  <si>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</si>
  <si>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</si>
  <si>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</si>
  <si>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</si>
  <si>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</si>
  <si>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</si>
  <si>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</si>
  <si>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</si>
  <si>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</si>
  <si>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</si>
  <si>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</si>
  <si>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</si>
  <si>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</si>
  <si>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</si>
  <si>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</si>
  <si>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</si>
  <si>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</si>
  <si>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</si>
  <si>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</si>
  <si>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</si>
  <si>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</si>
  <si>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</si>
  <si>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</si>
  <si>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</si>
  <si>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</si>
  <si>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</si>
  <si>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</si>
  <si>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</si>
  <si>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</si>
  <si>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</si>
  <si>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</si>
  <si>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</si>
  <si>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</si>
  <si>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</si>
  <si>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</si>
  <si>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</si>
  <si>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</si>
  <si>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</si>
  <si>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</si>
  <si>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</si>
  <si>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</si>
  <si>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</si>
  <si>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</si>
  <si>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</si>
  <si>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</si>
  <si>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</si>
  <si>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</si>
  <si>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</si>
  <si>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</si>
  <si>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</si>
  <si>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</si>
  <si>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</si>
  <si>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</si>
  <si>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</si>
  <si>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</si>
  <si>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</si>
  <si>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</si>
  <si>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</si>
  <si>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</si>
  <si>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</si>
  <si>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</si>
  <si>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</si>
  <si>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</si>
  <si>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</si>
  <si>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</si>
  <si>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</si>
  <si>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</si>
  <si>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</si>
  <si>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</si>
  <si>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</si>
  <si>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</si>
  <si>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</si>
  <si>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</si>
  <si>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</si>
  <si>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</si>
  <si>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</si>
  <si>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</si>
  <si>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</si>
  <si>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</si>
  <si>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</si>
  <si>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</si>
  <si>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</si>
  <si>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</si>
  <si>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</si>
  <si>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</si>
  <si>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</si>
  <si>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</si>
  <si>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</si>
  <si>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</si>
  <si>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</si>
  <si>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</si>
  <si>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</si>
  <si>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</si>
  <si>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</si>
  <si>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</si>
  <si>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</si>
  <si>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</si>
  <si>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</si>
  <si>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</si>
  <si>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</si>
  <si>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</si>
  <si>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</si>
  <si>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</si>
  <si>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</si>
  <si>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</si>
  <si>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</si>
  <si>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</si>
  <si>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</si>
  <si>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</si>
  <si>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</si>
  <si>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</si>
  <si>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</si>
  <si>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</si>
  <si>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</si>
  <si>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</si>
  <si>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</si>
  <si>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</si>
  <si>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</si>
  <si>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</si>
  <si>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</si>
  <si>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</si>
  <si>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</si>
  <si>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</si>
  <si>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</si>
  <si>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</si>
  <si>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</si>
  <si>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</si>
  <si>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</si>
  <si>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</si>
  <si>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</si>
  <si>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</si>
  <si>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</si>
  <si>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</si>
  <si>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</si>
  <si>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</si>
  <si>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</si>
  <si>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</si>
  <si>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</si>
  <si>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</si>
  <si>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</si>
  <si>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</si>
  <si>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</si>
  <si>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</si>
  <si>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</si>
  <si>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</si>
  <si>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</si>
  <si>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</si>
  <si>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</si>
  <si>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</si>
  <si>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</si>
  <si>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</si>
  <si>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</si>
  <si>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</si>
  <si>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</si>
  <si>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</si>
  <si>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</si>
  <si>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</si>
  <si>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</si>
  <si>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</si>
  <si>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</si>
  <si>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</si>
  <si>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</si>
  <si>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</si>
  <si>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</si>
  <si>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</si>
  <si>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</si>
  <si>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</si>
  <si>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</si>
  <si>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</si>
  <si>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</si>
  <si>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</si>
  <si>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</si>
  <si>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</si>
  <si>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</si>
  <si>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</si>
  <si>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</si>
  <si>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</si>
  <si>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</si>
  <si>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</si>
  <si>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</si>
  <si>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</si>
  <si>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</si>
  <si>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</si>
  <si>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</si>
  <si>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</si>
  <si>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</si>
  <si>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</si>
  <si>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</si>
  <si>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</si>
  <si>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</si>
  <si>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</si>
  <si>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</si>
  <si>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</si>
  <si>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</si>
  <si>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</si>
  <si>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</si>
  <si>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</si>
  <si>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</si>
  <si>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</si>
  <si>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</si>
  <si>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</si>
  <si>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</si>
  <si>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</si>
  <si>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</si>
  <si>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</si>
  <si>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</si>
  <si>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</si>
  <si>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</si>
  <si>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</si>
  <si>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</si>
  <si>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</si>
  <si>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</si>
  <si>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</si>
  <si>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</si>
  <si>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</si>
  <si>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</si>
  <si>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</si>
  <si>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</si>
  <si>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</si>
  <si>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</si>
  <si>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</si>
  <si>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</si>
  <si>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</si>
  <si>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</si>
  <si>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</si>
  <si>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</si>
  <si>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</si>
  <si>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</si>
  <si>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</si>
  <si>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</si>
  <si>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</si>
  <si>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</si>
  <si>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</si>
  <si>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</si>
  <si>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</si>
  <si>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</si>
  <si>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</si>
  <si>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</si>
  <si>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</si>
  <si>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</si>
  <si>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</si>
  <si>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</si>
  <si>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</si>
  <si>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</si>
  <si>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</si>
  <si>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</si>
  <si>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</si>
  <si>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</si>
  <si>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</si>
  <si>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</si>
  <si>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</si>
  <si>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</si>
  <si>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</si>
  <si>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</si>
  <si>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</si>
  <si>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</si>
  <si>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</si>
  <si>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</si>
  <si>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</si>
  <si>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</si>
  <si>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</si>
  <si>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</si>
  <si>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</si>
  <si>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</si>
  <si>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</si>
  <si>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</si>
  <si>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</si>
  <si>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</si>
  <si>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</si>
  <si>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</si>
  <si>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</si>
  <si>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</si>
  <si>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</si>
  <si>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</si>
  <si>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</si>
  <si>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</si>
  <si>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</si>
  <si>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</si>
  <si>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</si>
  <si>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</si>
  <si>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</si>
  <si>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</si>
  <si>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</si>
  <si>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</si>
  <si>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</si>
  <si>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</si>
  <si>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</si>
  <si>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</si>
  <si>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</si>
  <si>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</si>
  <si>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</si>
  <si>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</si>
  <si>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</si>
  <si>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</si>
  <si>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</si>
  <si>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</si>
  <si>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</si>
  <si>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</si>
  <si>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</si>
  <si>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</si>
  <si>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</si>
  <si>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</si>
  <si>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</si>
  <si>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</si>
  <si>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</si>
  <si>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</si>
  <si>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</si>
  <si>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</si>
  <si>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</si>
  <si>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</si>
  <si>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</si>
  <si>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</si>
  <si>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</si>
  <si>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</si>
  <si>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</si>
  <si>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</si>
  <si>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</si>
  <si>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</si>
  <si>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</si>
  <si>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</si>
  <si>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</si>
  <si>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</si>
  <si>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</si>
  <si>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</si>
  <si>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</si>
  <si>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</si>
  <si>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</si>
  <si>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</si>
  <si>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</si>
  <si>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</si>
  <si>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</si>
  <si>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</si>
  <si>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</si>
  <si>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</si>
  <si>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</si>
  <si>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</si>
  <si>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</si>
  <si>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</si>
  <si>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</si>
  <si>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</si>
  <si>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</si>
  <si>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</si>
  <si>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</si>
  <si>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</si>
  <si>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</si>
  <si>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</si>
  <si>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</si>
  <si>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</si>
  <si>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</si>
  <si>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</si>
  <si>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</si>
  <si>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</si>
  <si>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</si>
  <si>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</si>
  <si>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</si>
  <si>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</si>
  <si>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</si>
  <si>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</si>
  <si>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</si>
  <si>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</si>
  <si>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</si>
  <si>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</si>
  <si>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</si>
  <si>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</si>
  <si>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</si>
  <si>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</si>
  <si>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</si>
  <si>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</si>
  <si>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</si>
  <si>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</si>
  <si>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</si>
  <si>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</si>
  <si>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</si>
  <si>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</si>
  <si>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</si>
  <si>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</si>
  <si>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</si>
  <si>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</si>
  <si>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</si>
  <si>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</si>
  <si>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</si>
  <si>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</si>
  <si>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</si>
  <si>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</si>
  <si>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</si>
  <si>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</si>
  <si>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</si>
  <si>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</si>
  <si>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</si>
  <si>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</si>
  <si>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</si>
  <si>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</si>
  <si>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</si>
  <si>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</si>
  <si>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</si>
  <si>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</si>
  <si>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</si>
  <si>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</si>
  <si>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</si>
  <si>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</si>
  <si>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</si>
  <si>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</si>
  <si>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</si>
  <si>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</si>
  <si>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</si>
  <si>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</si>
  <si>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</si>
  <si>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</si>
  <si>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</si>
  <si>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</si>
  <si>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</si>
  <si>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</si>
  <si>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</si>
  <si>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</si>
  <si>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</si>
  <si>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</si>
  <si>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</si>
  <si>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</si>
  <si>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</si>
  <si>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</si>
  <si>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</si>
  <si>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</si>
  <si>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</si>
  <si>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</si>
  <si>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</si>
  <si>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</si>
  <si>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</si>
  <si>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</si>
  <si>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</si>
  <si>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</si>
  <si>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</si>
  <si>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</si>
  <si>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</si>
  <si>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</si>
  <si>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</si>
  <si>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</si>
  <si>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</si>
  <si>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</si>
  <si>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</si>
  <si>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</si>
  <si>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</si>
  <si>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</si>
  <si>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</si>
  <si>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</si>
  <si>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</si>
  <si>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</si>
  <si>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</si>
  <si>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</si>
  <si>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</si>
  <si>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</si>
  <si>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</si>
  <si>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</si>
  <si>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</si>
  <si>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</si>
  <si>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</si>
  <si>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</si>
  <si>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</si>
  <si>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</si>
  <si>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</si>
  <si>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</si>
  <si>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</si>
  <si>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</si>
  <si>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</si>
  <si>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</si>
  <si>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</si>
  <si>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</si>
  <si>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</si>
  <si>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</si>
  <si>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</si>
  <si>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</si>
  <si>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</si>
  <si>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</si>
  <si>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</si>
  <si>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</si>
  <si>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</si>
  <si>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</si>
  <si>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</si>
  <si>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</si>
  <si>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</si>
  <si>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</si>
  <si>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</si>
  <si>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</si>
  <si>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</si>
  <si>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</si>
  <si>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</si>
  <si>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</si>
  <si>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</si>
  <si>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</si>
  <si>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</si>
  <si>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</si>
  <si>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</si>
  <si>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</si>
  <si>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</si>
  <si>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</si>
  <si>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</si>
  <si>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</si>
  <si>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</si>
  <si>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</si>
  <si>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</si>
  <si>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</si>
  <si>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</si>
  <si>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</si>
  <si>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</si>
  <si>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</si>
  <si>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</si>
  <si>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</si>
  <si>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</si>
  <si>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</si>
  <si>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</si>
  <si>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</si>
  <si>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</si>
  <si>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</si>
  <si>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</si>
  <si>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</si>
  <si>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</si>
  <si>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</si>
  <si>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</si>
  <si>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</si>
  <si>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</si>
  <si>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</si>
  <si>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</si>
  <si>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</si>
  <si>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</si>
  <si>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</si>
  <si>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</si>
  <si>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</si>
  <si>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</si>
  <si>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</si>
  <si>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</si>
  <si>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</si>
  <si>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</si>
  <si>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</si>
  <si>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</si>
  <si>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</si>
  <si>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</si>
  <si>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</si>
  <si>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</si>
  <si>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</si>
  <si>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</si>
  <si>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</si>
  <si>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</si>
  <si>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</si>
  <si>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</si>
  <si>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</si>
  <si>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</si>
  <si>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</si>
  <si>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</si>
  <si>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</si>
  <si>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</si>
  <si>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</si>
  <si>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</si>
  <si>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</si>
  <si>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</si>
  <si>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</si>
  <si>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</si>
  <si>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</si>
  <si>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</si>
  <si>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</si>
  <si>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</si>
  <si>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</si>
  <si>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</si>
  <si>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</si>
  <si>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</si>
  <si>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</si>
  <si>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</si>
  <si>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</si>
  <si>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</si>
  <si>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</si>
  <si>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</si>
  <si>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</si>
  <si>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</si>
  <si>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</si>
  <si>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</si>
  <si>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</si>
  <si>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</si>
  <si>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</si>
  <si>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</si>
  <si>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</si>
  <si>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</si>
  <si>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</si>
  <si>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</si>
  <si>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</si>
  <si>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</si>
  <si>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</si>
  <si>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</si>
  <si>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</si>
  <si>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</si>
  <si>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</si>
  <si>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</si>
  <si>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</si>
  <si>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</si>
  <si>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</si>
  <si>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</si>
  <si>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</si>
  <si>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</si>
  <si>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</si>
  <si>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</si>
  <si>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</si>
  <si>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</si>
  <si>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</si>
  <si>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</si>
  <si>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</si>
  <si>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</si>
  <si>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</si>
  <si>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</si>
  <si>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</si>
  <si>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</si>
  <si>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</si>
  <si>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</si>
  <si>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</si>
  <si>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</si>
  <si>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</si>
  <si>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</si>
  <si>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</si>
  <si>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</si>
  <si>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</si>
  <si>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</si>
  <si>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</si>
  <si>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</si>
  <si>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</si>
  <si>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</si>
  <si>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</si>
  <si>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</si>
  <si>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</si>
  <si>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</si>
  <si>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</si>
  <si>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</si>
  <si>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</si>
  <si>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</si>
  <si>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</si>
  <si>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</si>
  <si>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</si>
  <si>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</si>
  <si>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</si>
  <si>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</si>
  <si>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</si>
  <si>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</si>
  <si>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</si>
  <si>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</si>
  <si>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</si>
  <si>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</si>
  <si>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</si>
  <si>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</si>
  <si>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</si>
  <si>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</si>
  <si>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</si>
  <si>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</si>
  <si>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</si>
  <si>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</si>
  <si>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</si>
  <si>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</si>
  <si>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</si>
  <si>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</si>
  <si>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</si>
  <si>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</si>
  <si>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</si>
  <si>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</si>
  <si>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</si>
  <si>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</si>
  <si>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</si>
  <si>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</si>
  <si>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</si>
  <si>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</si>
  <si>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</si>
  <si>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</si>
  <si>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</si>
  <si>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</si>
  <si>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</si>
  <si>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</si>
  <si>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</si>
  <si>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</si>
  <si>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</si>
  <si>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</si>
  <si>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</si>
  <si>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</si>
  <si>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</si>
  <si>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</si>
  <si>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</si>
  <si>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</si>
  <si>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</si>
  <si>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</si>
  <si>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</si>
  <si>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</si>
  <si>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</si>
  <si>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</si>
  <si>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</si>
  <si>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</si>
  <si>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</si>
  <si>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</si>
  <si>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</si>
  <si>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</si>
  <si>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</si>
  <si>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</si>
  <si>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</si>
  <si>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</si>
  <si>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</si>
  <si>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</si>
  <si>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</si>
  <si>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</si>
  <si>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</si>
  <si>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</si>
  <si>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</si>
  <si>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</si>
  <si>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</si>
  <si>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</si>
  <si>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</si>
  <si>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</si>
  <si>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</si>
  <si>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</si>
  <si>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</si>
  <si>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</si>
  <si>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</si>
  <si>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</si>
  <si>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</si>
  <si>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</si>
  <si>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</si>
  <si>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</si>
  <si>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</si>
  <si>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</si>
  <si>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</si>
  <si>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</si>
  <si>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</si>
  <si>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</si>
  <si>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</si>
  <si>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</si>
  <si>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</si>
  <si>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</si>
  <si>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</si>
  <si>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</si>
  <si>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</si>
  <si>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</si>
  <si>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</si>
  <si>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</si>
  <si>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</si>
  <si>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</si>
  <si>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</si>
  <si>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</si>
  <si>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</si>
  <si>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</si>
  <si>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</si>
  <si>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</si>
  <si>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</si>
  <si>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</si>
  <si>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</si>
  <si>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</si>
  <si>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</si>
  <si>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</si>
  <si>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</si>
  <si>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</si>
  <si>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</si>
  <si>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</si>
  <si>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</si>
  <si>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</si>
  <si>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</si>
  <si>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</si>
  <si>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</si>
  <si>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</si>
  <si>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</si>
  <si>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</si>
  <si>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</si>
  <si>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</si>
  <si>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</si>
  <si>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</si>
  <si>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</si>
  <si>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</si>
  <si>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</si>
  <si>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</si>
  <si>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</si>
  <si>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</si>
  <si>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</si>
  <si>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</si>
  <si>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</si>
  <si>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</si>
  <si>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</si>
  <si>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</si>
  <si>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</si>
  <si>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</si>
  <si>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</si>
  <si>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</si>
  <si>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</si>
  <si>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</si>
  <si>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</si>
  <si>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</si>
  <si>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</si>
  <si>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</si>
  <si>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</si>
  <si>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</si>
  <si>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</si>
  <si>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</si>
  <si>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</si>
  <si>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</si>
  <si>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</si>
  <si>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</si>
  <si>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</si>
  <si>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</si>
  <si>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</si>
  <si>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</si>
  <si>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</si>
  <si>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</si>
  <si>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</si>
  <si>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</si>
  <si>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</si>
  <si>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</si>
  <si>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</si>
  <si>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</si>
  <si>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</si>
  <si>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</si>
  <si>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</si>
  <si>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</si>
  <si>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</si>
  <si>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</si>
  <si>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</si>
  <si>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</si>
  <si>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</si>
  <si>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</si>
  <si>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</si>
  <si>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</si>
  <si>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</si>
  <si>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</si>
  <si>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</si>
  <si>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</si>
  <si>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</si>
  <si>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</si>
  <si>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</si>
  <si>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</si>
  <si>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</si>
  <si>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</si>
  <si>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</si>
  <si>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</si>
  <si>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</si>
  <si>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</si>
  <si>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</si>
  <si>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</si>
  <si>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</si>
  <si>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</si>
  <si>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</si>
  <si>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</si>
  <si>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</si>
  <si>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</si>
  <si>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</si>
  <si>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</si>
  <si>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</si>
  <si>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</si>
  <si>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</si>
  <si>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</si>
  <si>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</si>
  <si>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</si>
  <si>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</si>
  <si>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</si>
  <si>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</si>
  <si>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</si>
  <si>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</si>
  <si>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</si>
  <si>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</si>
  <si>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</si>
  <si>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</si>
  <si>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</si>
  <si>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</si>
  <si>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</si>
  <si>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</si>
  <si>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</si>
  <si>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</si>
  <si>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</si>
  <si>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</si>
  <si>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</si>
  <si>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</si>
  <si>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</si>
  <si>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</si>
  <si>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</si>
  <si>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</si>
  <si>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</si>
  <si>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</si>
  <si>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</si>
  <si>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</si>
  <si>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</si>
  <si>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</si>
  <si>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</si>
  <si>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</si>
  <si>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</si>
  <si>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</si>
  <si>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</si>
  <si>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</si>
  <si>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</si>
  <si>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</si>
  <si>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</si>
  <si>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</si>
  <si>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</si>
  <si>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</si>
  <si>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</si>
  <si>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</si>
  <si>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</si>
  <si>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</si>
  <si>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</si>
  <si>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</si>
  <si>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</si>
  <si>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</si>
  <si>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</si>
  <si>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</si>
  <si>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</si>
  <si>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</si>
  <si>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</si>
  <si>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</si>
  <si>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</si>
  <si>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</si>
  <si>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</si>
  <si>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</si>
  <si>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</si>
  <si>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</si>
  <si>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</si>
  <si>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</si>
  <si>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</si>
  <si>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</si>
  <si>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</si>
  <si>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</si>
  <si>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</si>
  <si>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</si>
  <si>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</si>
  <si>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</si>
  <si>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</si>
  <si>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</si>
  <si>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</si>
  <si>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</si>
  <si>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</si>
  <si>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</si>
  <si>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</si>
  <si>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</si>
  <si>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</si>
  <si>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</si>
  <si>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</si>
  <si>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</si>
  <si>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</si>
  <si>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</si>
  <si>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</si>
  <si>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</si>
  <si>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</si>
  <si>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</si>
  <si>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</si>
  <si>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</si>
  <si>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</si>
  <si>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</si>
  <si>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</si>
  <si>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</si>
  <si>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</si>
  <si>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</si>
  <si>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</si>
  <si>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</si>
  <si>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</si>
  <si>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</si>
  <si>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</si>
  <si>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</si>
  <si>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</si>
  <si>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</si>
  <si>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</si>
  <si>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</si>
  <si>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</si>
  <si>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</si>
  <si>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</si>
  <si>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</si>
  <si>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</si>
  <si>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</si>
  <si>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</si>
  <si>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</si>
  <si>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</si>
  <si>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</si>
  <si>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</si>
  <si>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</si>
  <si>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</si>
  <si>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</si>
  <si>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</si>
  <si>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</si>
  <si>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</si>
  <si>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</si>
  <si>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</si>
  <si>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</si>
  <si>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</si>
  <si>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</si>
  <si>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</si>
  <si>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</si>
  <si>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</si>
  <si>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</si>
  <si>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</si>
  <si>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</si>
  <si>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</si>
  <si>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</si>
  <si>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</si>
  <si>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</si>
  <si>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</si>
  <si>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</si>
  <si>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</si>
  <si>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</si>
  <si>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</si>
  <si>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</si>
  <si>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</si>
  <si>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</si>
  <si>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</si>
  <si>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</si>
  <si>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</si>
  <si>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</si>
  <si>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</si>
  <si>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</si>
  <si>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</si>
  <si>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</si>
  <si>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</si>
  <si>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</si>
  <si>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</si>
  <si>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</si>
  <si>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</si>
  <si>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</si>
  <si>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</si>
  <si>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</si>
  <si>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</si>
  <si>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</si>
  <si>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</si>
  <si>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</si>
  <si>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</si>
  <si>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</si>
  <si>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</si>
  <si>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</si>
  <si>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</si>
  <si>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</si>
  <si>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</si>
  <si>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</si>
  <si>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</si>
  <si>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</si>
  <si>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</si>
  <si>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</si>
  <si>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</si>
  <si>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</si>
  <si>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</si>
  <si>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</si>
  <si>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</si>
  <si>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</si>
  <si>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</si>
  <si>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</si>
  <si>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</si>
  <si>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</si>
  <si>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</si>
  <si>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</si>
  <si>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</si>
  <si>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</si>
  <si>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</si>
  <si>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</si>
  <si>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</si>
  <si>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</si>
  <si>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</si>
  <si>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</si>
  <si>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</si>
  <si>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</si>
  <si>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</si>
  <si>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</si>
  <si>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</si>
  <si>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</si>
  <si>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</si>
  <si>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</si>
  <si>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</si>
  <si>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</si>
  <si>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</si>
  <si>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</si>
  <si>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</si>
  <si>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</si>
  <si>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</si>
  <si>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</si>
  <si>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</si>
  <si>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</si>
  <si>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</si>
  <si>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</si>
  <si>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</si>
  <si>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</si>
  <si>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</si>
  <si>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</si>
  <si>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</si>
  <si>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</si>
  <si>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</si>
  <si>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</si>
  <si>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</si>
  <si>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</si>
  <si>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</si>
  <si>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</si>
  <si>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</si>
  <si>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</si>
  <si>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</si>
  <si>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</si>
  <si>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</si>
  <si>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</si>
  <si>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</si>
  <si>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</si>
  <si>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</si>
  <si>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</si>
  <si>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</si>
  <si>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</si>
  <si>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</si>
  <si>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</si>
  <si>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</si>
  <si>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</si>
  <si>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</si>
  <si>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</si>
  <si>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</si>
  <si>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</si>
  <si>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</si>
  <si>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</si>
  <si>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</si>
  <si>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</si>
  <si>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</si>
  <si>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</si>
  <si>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</si>
  <si>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</si>
  <si>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</si>
  <si>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</si>
  <si>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</si>
  <si>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</si>
  <si>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</si>
  <si>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</si>
  <si>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</si>
  <si>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</si>
  <si>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</si>
  <si>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</si>
  <si>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</si>
  <si>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</si>
  <si>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</si>
  <si>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</si>
  <si>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</si>
  <si>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</si>
  <si>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</si>
  <si>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</si>
  <si>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</si>
  <si>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</si>
  <si>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</si>
  <si>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</si>
  <si>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</si>
  <si>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</si>
  <si>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</si>
  <si>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</si>
  <si>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</si>
  <si>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</si>
  <si>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</si>
  <si>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</si>
  <si>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</si>
  <si>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</si>
  <si>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</si>
  <si>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</si>
  <si>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</si>
  <si>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</si>
  <si>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</si>
  <si>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</si>
  <si>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</si>
  <si>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</si>
  <si>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</si>
  <si>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</si>
  <si>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</si>
  <si>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</si>
  <si>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</si>
  <si>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</si>
  <si>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</si>
  <si>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</si>
  <si>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</si>
  <si>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</si>
  <si>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</si>
  <si>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</si>
  <si>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</si>
  <si>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</si>
  <si>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</si>
  <si>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</si>
  <si>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</si>
  <si>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</si>
  <si>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</si>
  <si>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</si>
  <si>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</si>
  <si>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</si>
  <si>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</si>
  <si>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</si>
  <si>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</si>
  <si>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</si>
  <si>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</si>
  <si>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</si>
  <si>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</si>
  <si>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</si>
  <si>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</si>
  <si>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</si>
  <si>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</si>
  <si>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</si>
  <si>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</si>
  <si>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</si>
  <si>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</si>
  <si>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</si>
  <si>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</si>
  <si>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</si>
  <si>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</si>
  <si>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</si>
  <si>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</si>
  <si>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</si>
  <si>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</si>
  <si>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</si>
  <si>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</si>
  <si>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</si>
  <si>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</si>
  <si>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</si>
  <si>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</si>
  <si>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</si>
  <si>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</si>
  <si>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</si>
  <si>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</si>
  <si>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</si>
  <si>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</si>
  <si>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</si>
  <si>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</si>
  <si>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</si>
  <si>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</si>
  <si>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</si>
  <si>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</si>
  <si>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</si>
  <si>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</si>
  <si>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</si>
  <si>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</si>
  <si>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</si>
  <si>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</si>
  <si>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</si>
  <si>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</si>
  <si>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</si>
  <si>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</si>
  <si>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</si>
  <si>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</si>
  <si>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</si>
  <si>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</si>
  <si>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</si>
  <si>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</si>
  <si>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</si>
  <si>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</si>
  <si>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</si>
  <si>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</si>
  <si>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</si>
  <si>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</si>
  <si>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</si>
  <si>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</si>
  <si>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</si>
  <si>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</si>
  <si>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</si>
  <si>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</si>
  <si>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</si>
  <si>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</si>
  <si>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</si>
  <si>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</si>
  <si>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</si>
  <si>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</si>
  <si>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</si>
  <si>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</si>
  <si>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</si>
  <si>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</si>
  <si>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</si>
  <si>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</si>
  <si>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</si>
  <si>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</si>
  <si>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</si>
  <si>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</si>
  <si>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</si>
  <si>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</si>
  <si>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</si>
  <si>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</si>
  <si>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</si>
  <si>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</si>
  <si>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</si>
  <si>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</si>
  <si>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</si>
  <si>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</si>
  <si>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</si>
  <si>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</si>
  <si>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</si>
  <si>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</si>
  <si>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</si>
  <si>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</si>
  <si>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</si>
  <si>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</si>
  <si>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</si>
  <si>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</si>
  <si>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</si>
  <si>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</si>
  <si>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</si>
  <si>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</si>
  <si>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</si>
  <si>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</si>
  <si>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</si>
  <si>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</si>
  <si>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</si>
  <si>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</si>
  <si>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</si>
  <si>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</si>
  <si>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</si>
  <si>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</si>
  <si>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</si>
  <si>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</si>
  <si>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</si>
  <si>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</si>
  <si>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</si>
  <si>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</si>
  <si>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</si>
  <si>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</si>
  <si>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</si>
  <si>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</si>
  <si>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</si>
  <si>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</si>
  <si>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</si>
  <si>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</si>
  <si>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</si>
  <si>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</si>
  <si>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</si>
  <si>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</si>
  <si>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</si>
  <si>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</si>
  <si>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</si>
  <si>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</si>
  <si>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</si>
  <si>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</si>
  <si>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</si>
  <si>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</si>
  <si>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</si>
  <si>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</si>
  <si>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</si>
  <si>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</si>
  <si>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</si>
  <si>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</si>
  <si>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</si>
  <si>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</si>
  <si>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</si>
  <si>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</si>
  <si>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</si>
  <si>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</si>
  <si>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</si>
  <si>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</si>
  <si>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</si>
  <si>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</si>
  <si>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</si>
  <si>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</si>
  <si>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</si>
  <si>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</si>
  <si>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</si>
  <si>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</si>
  <si>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</si>
  <si>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</si>
  <si>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</si>
  <si>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</si>
  <si>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</si>
  <si>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</si>
  <si>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</si>
  <si>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</si>
  <si>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</si>
  <si>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</si>
  <si>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</si>
  <si>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</si>
  <si>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</si>
  <si>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</si>
  <si>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</si>
  <si>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</si>
  <si>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</si>
  <si>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</si>
  <si>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</si>
  <si>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</si>
  <si>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</si>
  <si>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</si>
  <si>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</si>
  <si>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</si>
  <si>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</si>
  <si>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</si>
  <si>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</si>
  <si>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</si>
  <si>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</si>
  <si>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</si>
  <si>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</si>
  <si>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</si>
  <si>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</si>
  <si>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</si>
  <si>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</si>
  <si>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</si>
  <si>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</si>
  <si>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</si>
  <si>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</si>
  <si>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</si>
  <si>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</si>
  <si>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</si>
  <si>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</si>
  <si>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</si>
  <si>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</si>
  <si>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</si>
  <si>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</si>
  <si>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</si>
  <si>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</si>
  <si>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</si>
  <si>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</si>
  <si>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</si>
  <si>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</si>
  <si>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</si>
  <si>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</si>
  <si>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</si>
  <si>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</si>
  <si>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</si>
  <si>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</si>
  <si>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</si>
  <si>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</si>
  <si>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</si>
  <si>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</si>
  <si>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</si>
  <si>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</si>
  <si>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</si>
  <si>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</si>
  <si>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</si>
  <si>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</si>
  <si>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</si>
  <si>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</si>
  <si>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</si>
  <si>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</si>
  <si>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</si>
  <si>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</si>
  <si>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</si>
  <si>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</si>
  <si>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</si>
  <si>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</si>
  <si>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</si>
  <si>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</si>
  <si>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</si>
  <si>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</si>
  <si>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</si>
  <si>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</si>
  <si>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</si>
  <si>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</si>
  <si>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</si>
  <si>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</si>
  <si>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</si>
  <si>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</si>
  <si>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</si>
  <si>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</si>
  <si>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</si>
  <si>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</si>
  <si>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</si>
  <si>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</si>
  <si>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</si>
  <si>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</si>
  <si>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</si>
  <si>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</si>
  <si>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</si>
  <si>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</si>
  <si>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</si>
  <si>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</si>
  <si>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</si>
  <si>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</si>
  <si>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</si>
  <si>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</si>
  <si>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</si>
  <si>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</si>
  <si>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</si>
  <si>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</si>
  <si>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</si>
  <si>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</si>
  <si>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</si>
  <si>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</si>
  <si>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</si>
  <si>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</si>
  <si>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</si>
  <si>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</si>
  <si>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</si>
  <si>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</si>
  <si>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</si>
  <si>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</si>
  <si>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</si>
  <si>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</si>
  <si>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</si>
  <si>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</si>
  <si>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</si>
  <si>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</si>
  <si>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</si>
  <si>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</si>
  <si>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</si>
  <si>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</si>
  <si>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</si>
  <si>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</si>
  <si>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</si>
  <si>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</si>
  <si>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</si>
  <si>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</si>
  <si>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</si>
  <si>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</si>
  <si>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</si>
  <si>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</si>
  <si>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</si>
  <si>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</si>
  <si>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</si>
  <si>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</si>
  <si>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</si>
  <si>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</si>
  <si>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</si>
  <si>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</si>
  <si>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</si>
  <si>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</si>
  <si>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</si>
  <si>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</si>
  <si>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</si>
  <si>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</si>
  <si>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</si>
  <si>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</si>
  <si>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</si>
  <si>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</si>
  <si>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</si>
  <si>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</si>
  <si>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</si>
  <si>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</si>
  <si>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</si>
  <si>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</si>
  <si>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</si>
  <si>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</si>
  <si>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</si>
  <si>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</si>
  <si>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</si>
  <si>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</si>
  <si>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</si>
  <si>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</si>
  <si>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</si>
  <si>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</si>
  <si>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</si>
  <si>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</si>
  <si>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</si>
  <si>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</si>
  <si>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</si>
  <si>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</si>
  <si>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</si>
  <si>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</si>
  <si>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</si>
  <si>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</si>
  <si>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</si>
  <si>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</si>
  <si>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</si>
  <si>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</si>
  <si>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</si>
  <si>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</si>
  <si>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</si>
  <si>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</si>
  <si>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</si>
  <si>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</si>
  <si>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</si>
  <si>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</si>
  <si>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</si>
  <si>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</si>
  <si>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</si>
  <si>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</si>
  <si>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</si>
  <si>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</si>
  <si>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</si>
  <si>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</si>
  <si>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</si>
  <si>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</si>
  <si>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</si>
  <si>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</si>
  <si>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</si>
  <si>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</si>
  <si>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</si>
  <si>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</si>
  <si>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</si>
  <si>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</si>
  <si>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</si>
  <si>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</si>
  <si>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</si>
  <si>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</si>
  <si>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</si>
  <si>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</si>
  <si>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</si>
  <si>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</si>
  <si>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</si>
  <si>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</si>
  <si>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</si>
  <si>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</si>
  <si>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</si>
  <si>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</si>
  <si>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</si>
  <si>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</si>
  <si>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</si>
  <si>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</si>
  <si>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</si>
  <si>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</si>
  <si>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</si>
  <si>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</si>
  <si>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</si>
  <si>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</si>
  <si>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</si>
  <si>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</si>
  <si>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</si>
  <si>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</si>
  <si>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</si>
  <si>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</si>
  <si>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</si>
  <si>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</si>
  <si>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</si>
  <si>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</si>
  <si>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</si>
  <si>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</si>
  <si>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</si>
  <si>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</si>
  <si>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</si>
  <si>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</si>
  <si>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</si>
  <si>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</si>
  <si>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</si>
  <si>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</si>
  <si>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</si>
  <si>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</si>
  <si>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</si>
  <si>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</si>
  <si>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</si>
  <si>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</si>
  <si>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</si>
  <si>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</si>
  <si>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</si>
  <si>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</si>
  <si>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</si>
  <si>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</si>
  <si>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</si>
  <si>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</si>
  <si>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</si>
  <si>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</si>
  <si>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</si>
  <si>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</si>
  <si>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</si>
  <si>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</si>
  <si>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</si>
  <si>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</si>
  <si>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</si>
  <si>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</si>
  <si>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</si>
  <si>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</si>
  <si>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</si>
  <si>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</si>
  <si>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</si>
  <si>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</si>
  <si>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</si>
  <si>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</si>
  <si>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</si>
  <si>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</si>
  <si>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</si>
  <si>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</si>
  <si>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</si>
  <si>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</si>
  <si>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</si>
  <si>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</si>
  <si>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</si>
  <si>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</si>
  <si>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</si>
  <si>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</si>
  <si>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</si>
  <si>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</si>
  <si>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</si>
  <si>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</si>
  <si>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</si>
  <si>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</si>
  <si>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</si>
  <si>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</si>
  <si>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</si>
  <si>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</si>
  <si>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</si>
  <si>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</si>
  <si>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</si>
  <si>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</si>
  <si>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</si>
  <si>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</si>
  <si>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</si>
  <si>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</si>
  <si>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</si>
  <si>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</si>
  <si>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</si>
  <si>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</si>
  <si>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</si>
  <si>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</si>
  <si>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</si>
  <si>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</si>
  <si>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</si>
  <si>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</si>
  <si>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</si>
  <si>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</si>
  <si>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</si>
  <si>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</si>
  <si>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</si>
  <si>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</si>
  <si>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</si>
  <si>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</si>
  <si>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</si>
  <si>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</si>
  <si>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</si>
  <si>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</si>
  <si>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</si>
  <si>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</si>
  <si>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</si>
  <si>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</si>
  <si>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</si>
  <si>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</si>
  <si>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</si>
  <si>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</si>
  <si>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</si>
  <si>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</si>
  <si>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</si>
  <si>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</si>
  <si>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</si>
  <si>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</si>
  <si>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</si>
  <si>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</si>
  <si>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</si>
  <si>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</si>
  <si>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</si>
  <si>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</si>
  <si>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</si>
  <si>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</si>
  <si>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</si>
  <si>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</si>
  <si>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</si>
  <si>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</si>
  <si>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</si>
  <si>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</si>
  <si>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</si>
  <si>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</si>
  <si>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</si>
  <si>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</si>
  <si>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</si>
  <si>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</si>
  <si>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</si>
  <si>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</si>
  <si>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</si>
  <si>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</si>
  <si>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</si>
  <si>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</si>
  <si>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</si>
  <si>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</si>
  <si>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</si>
  <si>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</si>
  <si>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</si>
  <si>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</si>
  <si>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</si>
  <si>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</si>
  <si>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</si>
  <si>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</si>
  <si>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</si>
  <si>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</si>
  <si>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</si>
  <si>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</si>
  <si>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</si>
  <si>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</si>
  <si>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</si>
  <si>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</si>
  <si>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</si>
  <si>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</si>
  <si>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</si>
  <si>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</si>
  <si>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</si>
  <si>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</si>
  <si>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</si>
  <si>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</si>
  <si>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</si>
  <si>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</si>
  <si>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</si>
  <si>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</si>
  <si>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</si>
  <si>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</si>
  <si>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</si>
  <si>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</si>
  <si>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</si>
  <si>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</si>
  <si>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</si>
  <si>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</si>
  <si>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</si>
  <si>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</si>
  <si>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</si>
  <si>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</si>
  <si>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</si>
  <si>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</si>
  <si>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</si>
  <si>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</si>
  <si>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</si>
  <si>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</si>
  <si>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</si>
  <si>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</si>
  <si>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</si>
  <si>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</si>
  <si>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</si>
  <si>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</si>
  <si>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</si>
  <si>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</si>
  <si>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</si>
  <si>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</si>
  <si>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</si>
  <si>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</si>
  <si>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</si>
  <si>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</si>
  <si>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</si>
  <si>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</si>
  <si>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</si>
  <si>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</si>
  <si>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</si>
  <si>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</si>
  <si>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</si>
  <si>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</si>
  <si>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</si>
  <si>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</si>
  <si>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</si>
  <si>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</si>
  <si>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</si>
  <si>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</si>
  <si>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</si>
  <si>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</si>
  <si>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</si>
  <si>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</si>
  <si>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</si>
  <si>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</si>
  <si>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</si>
  <si>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</si>
  <si>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</si>
  <si>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</si>
  <si>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</si>
  <si>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</si>
  <si>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</si>
  <si>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</si>
  <si>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</si>
  <si>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</si>
  <si>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</si>
  <si>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</si>
  <si>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</si>
  <si>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</si>
  <si>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</si>
  <si>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</si>
  <si>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</si>
  <si>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</si>
  <si>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</si>
  <si>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</si>
  <si>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</si>
  <si>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</si>
  <si>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</si>
  <si>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</si>
  <si>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</si>
  <si>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</si>
  <si>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</si>
  <si>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</si>
  <si>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</si>
  <si>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</si>
  <si>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</si>
  <si>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</si>
  <si>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</si>
  <si>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</si>
  <si>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</si>
  <si>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</si>
  <si>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</si>
  <si>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</si>
  <si>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</si>
  <si>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</si>
  <si>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</si>
  <si>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</si>
  <si>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</si>
  <si>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</si>
  <si>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</si>
  <si>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</si>
  <si>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</si>
  <si>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</si>
  <si>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</si>
  <si>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</si>
  <si>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</si>
  <si>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</si>
  <si>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</si>
  <si>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</si>
  <si>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</si>
  <si>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</si>
  <si>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</si>
  <si>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</si>
  <si>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</si>
  <si>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</si>
  <si>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</si>
  <si>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</si>
  <si>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</si>
  <si>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</si>
  <si>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</si>
  <si>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</si>
  <si>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</si>
  <si>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</si>
  <si>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</si>
  <si>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</si>
  <si>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</si>
  <si>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</si>
  <si>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</si>
  <si>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</si>
  <si>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</si>
  <si>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</si>
  <si>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</si>
  <si>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</si>
  <si>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</si>
  <si>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</si>
  <si>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</si>
  <si>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</si>
  <si>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</si>
  <si>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</si>
  <si>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</si>
  <si>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</si>
  <si>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</si>
  <si>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</si>
  <si>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</si>
  <si>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</si>
  <si>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</si>
  <si>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</si>
  <si>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</si>
  <si>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</si>
  <si>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</si>
  <si>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</si>
  <si>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</si>
  <si>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</si>
  <si>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</si>
  <si>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</si>
  <si>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</si>
  <si>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</si>
  <si>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</si>
  <si>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</si>
  <si>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</si>
  <si>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</si>
  <si>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</si>
  <si>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</si>
  <si>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</si>
  <si>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</si>
  <si>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</si>
  <si>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</si>
  <si>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</si>
  <si>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</si>
  <si>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</si>
  <si>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</si>
  <si>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</si>
  <si>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</si>
  <si>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</si>
  <si>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</si>
  <si>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</si>
  <si>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</si>
  <si>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</si>
  <si>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</si>
  <si>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</si>
  <si>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</si>
  <si>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</si>
  <si>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</si>
  <si>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</si>
  <si>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</si>
  <si>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</si>
  <si>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</si>
  <si>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</si>
  <si>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</si>
  <si>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</si>
  <si>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</si>
  <si>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</si>
  <si>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</si>
  <si>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</si>
  <si>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</si>
  <si>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</si>
  <si>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</si>
  <si>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</si>
  <si>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</si>
  <si>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</si>
  <si>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</si>
  <si>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</si>
  <si>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</si>
  <si>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</si>
  <si>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</si>
  <si>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</si>
  <si>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</si>
  <si>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</si>
  <si>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</si>
  <si>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</si>
  <si>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</si>
  <si>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</si>
  <si>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</si>
  <si>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</si>
  <si>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</si>
  <si>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</si>
  <si>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</si>
  <si>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</si>
  <si>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</si>
  <si>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</si>
  <si>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</si>
  <si>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</si>
  <si>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</si>
  <si>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</si>
  <si>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</si>
  <si>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</si>
  <si>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</si>
  <si>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</si>
  <si>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</si>
  <si>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</si>
  <si>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</si>
  <si>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</si>
  <si>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</si>
  <si>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</si>
  <si>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</si>
  <si>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</si>
  <si>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</si>
  <si>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</si>
  <si>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</si>
  <si>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</si>
  <si>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</si>
  <si>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</si>
  <si>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</si>
  <si>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</si>
  <si>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</si>
  <si>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</si>
  <si>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</si>
  <si>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</si>
  <si>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</si>
  <si>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</si>
  <si>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</si>
  <si>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</si>
  <si>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</si>
  <si>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</si>
  <si>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</si>
  <si>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</si>
  <si>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</si>
  <si>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</si>
  <si>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</si>
  <si>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</si>
  <si>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</si>
  <si>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</si>
  <si>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</si>
  <si>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</si>
  <si>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</si>
  <si>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</si>
  <si>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</si>
  <si>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</si>
  <si>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</si>
  <si>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</si>
  <si>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</si>
  <si>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</si>
  <si>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</si>
  <si>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</si>
  <si>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</si>
  <si>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</si>
  <si>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</si>
  <si>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</si>
  <si>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</si>
  <si>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</si>
  <si>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</si>
  <si>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</si>
  <si>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</si>
  <si>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</si>
  <si>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</si>
  <si>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</si>
  <si>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</si>
  <si>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</si>
  <si>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</si>
  <si>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</si>
  <si>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</si>
  <si>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</si>
  <si>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</si>
  <si>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</si>
  <si>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</si>
  <si>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</si>
  <si>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</si>
  <si>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</si>
  <si>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</si>
  <si>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</si>
  <si>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</si>
  <si>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</si>
  <si>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</si>
  <si>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</si>
  <si>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</si>
  <si>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</si>
  <si>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</si>
  <si>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</si>
  <si>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</si>
  <si>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</si>
  <si>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</si>
  <si>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</si>
  <si>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</si>
  <si>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</si>
  <si>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</si>
  <si>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</si>
  <si>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</si>
  <si>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</si>
  <si>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</si>
  <si>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</si>
  <si>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</si>
  <si>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</si>
  <si>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</si>
  <si>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</si>
  <si>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</si>
  <si>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</si>
  <si>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</si>
  <si>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</si>
  <si>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</si>
  <si>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</si>
  <si>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</si>
  <si>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</si>
  <si>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</si>
  <si>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</si>
  <si>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</si>
  <si>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</si>
  <si>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</si>
  <si>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</si>
  <si>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</si>
  <si>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</si>
  <si>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</si>
  <si>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</si>
  <si>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</si>
  <si>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</si>
  <si>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</si>
  <si>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</si>
  <si>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</si>
  <si>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</si>
  <si>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</si>
  <si>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</si>
  <si>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</si>
  <si>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</si>
  <si>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</si>
  <si>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</si>
  <si>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</si>
  <si>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</si>
  <si>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</si>
  <si>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</si>
  <si>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</si>
  <si>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</si>
  <si>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</si>
  <si>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</si>
  <si>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</si>
  <si>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</si>
  <si>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</si>
  <si>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</si>
  <si>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</si>
  <si>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</si>
  <si>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</si>
  <si>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</si>
  <si>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</si>
  <si>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</si>
  <si>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</si>
  <si>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</si>
  <si>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</si>
  <si>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</si>
  <si>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</si>
  <si>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</si>
  <si>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</si>
  <si>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</si>
  <si>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</si>
  <si>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</si>
  <si>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</si>
  <si>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</si>
  <si>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</si>
  <si>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</si>
  <si>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</si>
  <si>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</si>
  <si>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</si>
  <si>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</si>
  <si>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</si>
  <si>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</si>
  <si>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</si>
  <si>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</si>
  <si>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</si>
  <si>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</si>
  <si>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</si>
  <si>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</si>
  <si>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</si>
  <si>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</si>
  <si>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</si>
  <si>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</si>
  <si>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</si>
  <si>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</si>
  <si>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</si>
  <si>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</si>
  <si>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</si>
  <si>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</si>
  <si>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</si>
  <si>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</si>
  <si>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</si>
  <si>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</si>
  <si>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</si>
  <si>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</si>
  <si>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</si>
  <si>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</si>
  <si>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</si>
  <si>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</si>
  <si>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</si>
  <si>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</si>
  <si>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</si>
  <si>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</si>
  <si>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</si>
  <si>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</si>
  <si>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</si>
  <si>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</si>
  <si>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</si>
  <si>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</si>
  <si>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</si>
  <si>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</si>
  <si>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</si>
  <si>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</si>
  <si>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</si>
  <si>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</si>
  <si>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</si>
  <si>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</si>
  <si>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</si>
  <si>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</si>
  <si>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</si>
  <si>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</si>
  <si>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</si>
  <si>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</si>
  <si>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</si>
  <si>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</si>
  <si>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</si>
  <si>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</si>
  <si>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</si>
  <si>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</si>
  <si>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</si>
  <si>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</si>
  <si>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</si>
  <si>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</si>
  <si>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</si>
  <si>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</si>
  <si>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</si>
  <si>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</si>
  <si>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</si>
  <si>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</si>
  <si>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</si>
  <si>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</si>
  <si>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</si>
  <si>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</si>
  <si>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</si>
  <si>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</si>
  <si>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</si>
  <si>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</si>
  <si>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</si>
  <si>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</si>
  <si>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</si>
  <si>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</si>
  <si>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</si>
  <si>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</si>
  <si>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</si>
  <si>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</si>
  <si>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</si>
  <si>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</si>
  <si>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</si>
  <si>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</si>
  <si>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</si>
  <si>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</si>
  <si>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</si>
  <si>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</si>
  <si>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</si>
  <si>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</si>
  <si>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</si>
  <si>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</si>
  <si>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</si>
  <si>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</si>
  <si>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</si>
  <si>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</si>
  <si>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</si>
  <si>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</si>
  <si>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</si>
  <si>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</si>
  <si>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</si>
  <si>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</si>
  <si>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</si>
  <si>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</si>
  <si>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</si>
  <si>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</si>
  <si>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</si>
  <si>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</si>
  <si>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</si>
  <si>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</si>
  <si>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</si>
  <si>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</si>
  <si>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</si>
  <si>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</si>
  <si>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</si>
  <si>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</si>
  <si>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</si>
  <si>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</si>
  <si>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</si>
  <si>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</si>
  <si>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</si>
  <si>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</si>
  <si>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</si>
  <si>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</si>
  <si>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</si>
  <si>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</si>
  <si>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</si>
  <si>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</si>
  <si>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</si>
  <si>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</si>
  <si>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</si>
  <si>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</si>
  <si>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</si>
  <si>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</si>
  <si>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</si>
  <si>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</si>
  <si>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</si>
  <si>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</si>
  <si>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</si>
  <si>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</si>
  <si>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</si>
  <si>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</si>
  <si>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</si>
  <si>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</si>
  <si>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</si>
  <si>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</si>
  <si>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</si>
  <si>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</si>
  <si>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</si>
  <si>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</si>
  <si>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</si>
  <si>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</si>
  <si>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</si>
  <si>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</si>
  <si>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</si>
  <si>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</si>
  <si>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</si>
  <si>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</si>
  <si>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</si>
  <si>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</si>
  <si>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</si>
  <si>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</si>
  <si>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</si>
  <si>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</si>
  <si>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</si>
  <si>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</si>
  <si>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</si>
  <si>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</si>
  <si>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</si>
  <si>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</si>
  <si>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</si>
  <si>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</si>
  <si>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</si>
  <si>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</si>
  <si>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</si>
  <si>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</si>
  <si>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</si>
  <si>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</si>
  <si>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</si>
  <si>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</si>
  <si>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</si>
  <si>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</si>
  <si>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</si>
  <si>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</si>
  <si>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</si>
  <si>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</si>
  <si>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</si>
  <si>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</si>
  <si>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</si>
  <si>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</si>
  <si>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</si>
  <si>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</si>
  <si>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</si>
  <si>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</si>
  <si>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</si>
  <si>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</si>
  <si>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</si>
  <si>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</si>
  <si>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</si>
  <si>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</si>
  <si>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</si>
  <si>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</si>
  <si>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</si>
  <si>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</si>
  <si>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</si>
  <si>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</si>
  <si>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</si>
  <si>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</si>
  <si>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</si>
  <si>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</si>
  <si>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</si>
  <si>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</si>
  <si>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</si>
  <si>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</si>
  <si>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</si>
  <si>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</si>
  <si>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</si>
  <si>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</si>
  <si>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</si>
  <si>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</si>
  <si>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</si>
  <si>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</si>
  <si>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</si>
  <si>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</si>
  <si>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</si>
  <si>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</si>
  <si>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</si>
  <si>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</si>
  <si>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</si>
  <si>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</si>
  <si>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</si>
  <si>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</si>
  <si>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</si>
  <si>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</si>
  <si>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</si>
  <si>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</si>
  <si>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</si>
  <si>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</si>
  <si>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</si>
  <si>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</si>
  <si>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</si>
  <si>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</si>
  <si>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</si>
  <si>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</si>
  <si>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</si>
  <si>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</si>
  <si>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</si>
  <si>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</si>
  <si>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</si>
  <si>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</si>
  <si>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</si>
  <si>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</si>
  <si>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</si>
  <si>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</si>
  <si>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</si>
  <si>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</si>
  <si>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</si>
  <si>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</si>
  <si>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</si>
  <si>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</si>
  <si>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</si>
  <si>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</si>
  <si>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</si>
  <si>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</si>
  <si>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</si>
  <si>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</si>
  <si>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</si>
  <si>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</si>
  <si>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</si>
  <si>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</si>
  <si>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</si>
  <si>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</si>
  <si>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</si>
  <si>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</si>
  <si>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</si>
  <si>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</si>
  <si>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</si>
  <si>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</si>
  <si>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</si>
  <si>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</si>
  <si>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</si>
  <si>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</si>
  <si>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</si>
  <si>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</si>
  <si>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</si>
  <si>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</si>
  <si>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</si>
  <si>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</si>
  <si>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</si>
  <si>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</si>
  <si>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</si>
  <si>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</si>
  <si>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</si>
  <si>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</si>
  <si>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</si>
  <si>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</si>
  <si>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</si>
  <si>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</si>
  <si>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</si>
  <si>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</si>
  <si>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</si>
  <si>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</si>
  <si>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</si>
  <si>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</si>
  <si>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</si>
  <si>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</si>
  <si>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</si>
  <si>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</si>
  <si>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</si>
  <si>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</si>
  <si>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</si>
  <si>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</si>
  <si>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</si>
  <si>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</si>
  <si>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</si>
  <si>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</si>
  <si>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</si>
  <si>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</si>
  <si>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</si>
  <si>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</si>
  <si>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</si>
  <si>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</si>
  <si>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</si>
  <si>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</si>
  <si>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</si>
  <si>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</si>
  <si>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</si>
  <si>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</si>
  <si>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</si>
  <si>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</si>
  <si>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</si>
  <si>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</si>
  <si>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</si>
  <si>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</si>
  <si>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</si>
  <si>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</si>
  <si>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</si>
  <si>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</si>
  <si>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</si>
  <si>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</si>
  <si>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</si>
  <si>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</si>
  <si>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</si>
  <si>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</si>
  <si>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</si>
  <si>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</si>
  <si>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</si>
  <si>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</si>
  <si>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</si>
  <si>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</si>
  <si>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</si>
  <si>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</si>
  <si>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</si>
  <si>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</si>
  <si>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</si>
  <si>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</si>
  <si>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</si>
  <si>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</si>
  <si>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</si>
  <si>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</si>
  <si>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</si>
  <si>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</si>
  <si>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</si>
  <si>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</si>
  <si>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</si>
  <si>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</si>
  <si>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</si>
  <si>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</si>
  <si>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</si>
  <si>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</si>
  <si>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</si>
  <si>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</si>
  <si>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</si>
  <si>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</si>
  <si>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</si>
  <si>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</si>
  <si>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</si>
  <si>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</si>
  <si>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</si>
  <si>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</si>
  <si>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</si>
  <si>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</si>
  <si>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</si>
  <si>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</si>
  <si>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</si>
  <si>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</si>
  <si>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</si>
  <si>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</si>
  <si>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</si>
  <si>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</si>
  <si>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</si>
  <si>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</si>
  <si>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</si>
  <si>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</si>
  <si>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</si>
  <si>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</si>
  <si>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</si>
  <si>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</si>
  <si>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</si>
  <si>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</si>
  <si>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</si>
  <si>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</si>
  <si>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</si>
  <si>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</si>
  <si>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</si>
  <si>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</si>
  <si>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</si>
  <si>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</si>
  <si>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</si>
  <si>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</si>
  <si>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</si>
  <si>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</si>
  <si>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</si>
  <si>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</si>
  <si>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</si>
  <si>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</si>
  <si>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</si>
  <si>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</si>
  <si>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</si>
  <si>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</si>
  <si>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</si>
  <si>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</si>
  <si>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</si>
  <si>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</si>
  <si>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</si>
  <si>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</si>
  <si>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</si>
  <si>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</si>
  <si>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</si>
  <si>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</si>
  <si>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</si>
  <si>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</si>
  <si>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</si>
  <si>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</si>
  <si>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</si>
  <si>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</si>
  <si>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</si>
  <si>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</si>
  <si>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</si>
  <si>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</si>
  <si>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</si>
  <si>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</si>
  <si>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</si>
  <si>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</si>
  <si>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</si>
  <si>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</si>
  <si>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</si>
  <si>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</si>
  <si>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</si>
  <si>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</si>
  <si>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</si>
  <si>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</si>
  <si>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</si>
  <si>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</si>
  <si>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</si>
  <si>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</si>
  <si>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</si>
  <si>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</si>
  <si>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</si>
  <si>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</si>
  <si>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</si>
  <si>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</si>
  <si>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</si>
  <si>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</si>
  <si>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</si>
  <si>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</si>
  <si>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</si>
  <si>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</si>
  <si>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</si>
  <si>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</si>
  <si>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</si>
  <si>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</si>
  <si>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</si>
  <si>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</si>
  <si>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</si>
  <si>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</si>
  <si>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</si>
  <si>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</si>
  <si>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</si>
  <si>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</si>
  <si>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</si>
  <si>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</si>
  <si>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</si>
  <si>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</si>
  <si>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</si>
  <si>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</si>
  <si>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</si>
  <si>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</si>
  <si>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</si>
  <si>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</si>
  <si>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</si>
  <si>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</si>
  <si>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</si>
  <si>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</si>
  <si>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</si>
  <si>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</si>
  <si>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</si>
  <si>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</si>
  <si>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</si>
  <si>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</si>
  <si>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</si>
  <si>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</si>
  <si>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</si>
  <si>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</si>
  <si>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</si>
  <si>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</si>
  <si>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</si>
  <si>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</si>
  <si>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</si>
  <si>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</si>
  <si>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</si>
  <si>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</si>
  <si>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</si>
  <si>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</si>
  <si>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</si>
  <si>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</si>
  <si>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</si>
  <si>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</si>
  <si>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</si>
  <si>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</si>
  <si>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</si>
  <si>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</si>
  <si>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</si>
  <si>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</si>
  <si>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</si>
  <si>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</si>
  <si>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</si>
  <si>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</si>
  <si>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</si>
  <si>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</si>
  <si>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</si>
  <si>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</si>
  <si>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</si>
  <si>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</si>
  <si>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</si>
  <si>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</si>
  <si>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</si>
  <si>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</si>
  <si>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</si>
  <si>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</si>
  <si>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</si>
  <si>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</si>
  <si>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</si>
  <si>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</si>
  <si>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</si>
  <si>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</si>
  <si>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</si>
  <si>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</si>
  <si>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</si>
  <si>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</si>
  <si>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</si>
  <si>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</si>
  <si>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</si>
  <si>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</si>
  <si>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</si>
  <si>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</si>
  <si>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</si>
  <si>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</si>
  <si>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</si>
  <si>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</si>
  <si>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</si>
  <si>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</si>
  <si>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</si>
  <si>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</si>
  <si>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</si>
  <si>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</si>
  <si>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</si>
  <si>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</si>
  <si>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</si>
  <si>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</si>
  <si>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</si>
  <si>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</si>
  <si>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</si>
  <si>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</si>
  <si>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</si>
  <si>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</si>
  <si>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</si>
  <si>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</si>
  <si>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</si>
  <si>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</si>
  <si>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</si>
  <si>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</si>
  <si>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</si>
  <si>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</si>
  <si>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</si>
  <si>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</si>
  <si>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</si>
  <si>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</si>
  <si>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</si>
  <si>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</si>
  <si>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</si>
  <si>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</si>
  <si>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</si>
  <si>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</si>
  <si>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</si>
  <si>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</si>
  <si>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</si>
  <si>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</si>
  <si>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</si>
  <si>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</si>
  <si>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</si>
  <si>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</si>
  <si>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</si>
  <si>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</si>
  <si>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</si>
  <si>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</si>
  <si>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</si>
  <si>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</si>
  <si>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</si>
  <si>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</si>
  <si>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</si>
  <si>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</si>
  <si>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</si>
  <si>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</si>
  <si>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</si>
  <si>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</si>
  <si>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</si>
  <si>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</si>
  <si>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</si>
  <si>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</si>
  <si>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</si>
  <si>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</si>
  <si>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</si>
  <si>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</si>
  <si>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</si>
  <si>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</si>
  <si>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</si>
  <si>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</si>
  <si>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</si>
  <si>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</si>
  <si>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</si>
  <si>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</si>
  <si>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</si>
  <si>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</si>
  <si>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</si>
  <si>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</si>
  <si>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</si>
  <si>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</si>
  <si>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</si>
  <si>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</si>
  <si>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</si>
  <si>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</si>
  <si>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</si>
  <si>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</si>
  <si>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</si>
  <si>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</si>
  <si>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</si>
  <si>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</si>
  <si>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</si>
  <si>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</si>
  <si>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</si>
  <si>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</si>
  <si>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</si>
  <si>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</si>
  <si>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</si>
  <si>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</si>
  <si>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</si>
  <si>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</si>
  <si>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</si>
  <si>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</si>
  <si>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</si>
  <si>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</si>
  <si>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</si>
  <si>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</si>
  <si>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</si>
  <si>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</si>
  <si>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</si>
  <si>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</si>
  <si>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</si>
  <si>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</si>
  <si>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</si>
  <si>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</si>
  <si>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</si>
  <si>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</si>
  <si>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</si>
  <si>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</si>
  <si>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</si>
  <si>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</si>
  <si>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</si>
  <si>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</si>
  <si>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</si>
  <si>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</si>
  <si>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</si>
  <si>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</si>
  <si>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</si>
  <si>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</si>
  <si>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</si>
  <si>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</si>
  <si>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</si>
  <si>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</si>
  <si>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</si>
  <si>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</si>
  <si>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</si>
  <si>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</si>
  <si>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</si>
  <si>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</si>
  <si>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</si>
  <si>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</si>
  <si>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</si>
  <si>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</si>
  <si>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</si>
  <si>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</si>
  <si>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</si>
  <si>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</si>
  <si>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</si>
  <si>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</si>
  <si>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</si>
  <si>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</si>
  <si>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</si>
  <si>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</si>
  <si>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</si>
  <si>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</si>
  <si>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</si>
  <si>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</si>
  <si>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</si>
  <si>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</si>
  <si>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</si>
  <si>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</si>
  <si>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</si>
  <si>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</si>
  <si>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</si>
  <si>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</si>
  <si>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</si>
  <si>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</si>
  <si>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</si>
  <si>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</si>
  <si>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</si>
  <si>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</si>
  <si>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</si>
  <si>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</si>
  <si>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</si>
  <si>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</si>
  <si>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</si>
  <si>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</si>
  <si>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</si>
  <si>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</si>
  <si>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</si>
  <si>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</si>
  <si>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</si>
  <si>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</si>
  <si>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</si>
  <si>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</si>
  <si>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</si>
  <si>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</si>
  <si>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</si>
  <si>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</si>
  <si>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</si>
  <si>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</si>
  <si>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</si>
  <si>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</si>
  <si>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</si>
  <si>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</si>
  <si>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</si>
  <si>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</si>
  <si>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</si>
  <si>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</si>
  <si>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</si>
  <si>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</si>
  <si>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</si>
  <si>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</si>
  <si>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</si>
  <si>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</si>
  <si>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</si>
  <si>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</si>
  <si>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</si>
  <si>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</si>
  <si>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</si>
  <si>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</si>
  <si>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</si>
  <si>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</si>
  <si>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</si>
  <si>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</si>
  <si>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</si>
  <si>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</si>
  <si>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</si>
  <si>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</si>
  <si>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</si>
  <si>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</si>
  <si>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</si>
  <si>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</si>
  <si>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</si>
  <si>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</si>
  <si>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</si>
  <si>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</si>
  <si>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</si>
  <si>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</si>
  <si>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</si>
  <si>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</si>
  <si>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</si>
  <si>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</si>
  <si>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</si>
  <si>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</si>
  <si>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</si>
  <si>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</si>
  <si>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</si>
  <si>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</si>
  <si>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</si>
  <si>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</si>
  <si>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</si>
  <si>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</si>
  <si>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</si>
  <si>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</si>
  <si>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</si>
  <si>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</si>
  <si>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</si>
  <si>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</si>
  <si>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</si>
  <si>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</si>
  <si>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</si>
  <si>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</si>
  <si>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</si>
  <si>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</si>
  <si>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</si>
  <si>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</si>
  <si>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</si>
  <si>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</si>
  <si>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</si>
  <si>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</si>
  <si>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</si>
  <si>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</si>
  <si>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</si>
  <si>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</si>
  <si>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</si>
  <si>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</si>
  <si>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</si>
  <si>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</si>
  <si>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</si>
  <si>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</si>
  <si>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</si>
  <si>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</si>
  <si>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</si>
  <si>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</si>
  <si>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</si>
  <si>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</si>
  <si>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</si>
  <si>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</si>
  <si>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</si>
  <si>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</si>
  <si>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</si>
  <si>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</si>
  <si>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</si>
  <si>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</si>
  <si>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</si>
  <si>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</si>
  <si>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</si>
  <si>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</si>
  <si>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</si>
  <si>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</si>
  <si>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</si>
  <si>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</si>
  <si>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</si>
  <si>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</si>
  <si>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</si>
  <si>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</si>
  <si>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</si>
  <si>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</si>
  <si>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</si>
  <si>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</si>
  <si>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</si>
  <si>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</si>
  <si>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</si>
  <si>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</si>
  <si>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</si>
  <si>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</si>
  <si>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</si>
  <si>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</si>
  <si>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</si>
  <si>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</si>
  <si>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</si>
  <si>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</si>
  <si>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</si>
  <si>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</si>
  <si>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</si>
  <si>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</si>
  <si>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</si>
  <si>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</si>
  <si>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</si>
  <si>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</si>
  <si>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</si>
  <si>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</si>
  <si>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</si>
  <si>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</si>
  <si>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</si>
  <si>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</si>
  <si>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</si>
  <si>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</si>
  <si>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</si>
  <si>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</si>
  <si>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</si>
  <si>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</si>
  <si>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</si>
  <si>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</si>
  <si>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</si>
  <si>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</si>
  <si>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</si>
  <si>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</si>
  <si>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</si>
  <si>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</si>
  <si>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</si>
  <si>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</si>
  <si>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</si>
  <si>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</si>
  <si>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</si>
  <si>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</si>
  <si>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</si>
  <si>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</si>
  <si>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</si>
  <si>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</si>
  <si>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</si>
  <si>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</si>
  <si>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</si>
  <si>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</si>
  <si>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</si>
  <si>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</si>
  <si>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</si>
  <si>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</si>
  <si>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</si>
  <si>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</si>
  <si>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</si>
  <si>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</si>
  <si>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</si>
  <si>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</si>
  <si>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</si>
  <si>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</si>
  <si>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</si>
  <si>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</si>
  <si>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</si>
  <si>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</si>
  <si>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</si>
  <si>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</si>
  <si>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</si>
  <si>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</si>
  <si>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</si>
  <si>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</si>
  <si>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</si>
  <si>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</si>
  <si>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</si>
  <si>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</si>
  <si>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</si>
  <si>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</si>
  <si>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</si>
  <si>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</si>
  <si>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</si>
  <si>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</si>
  <si>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</si>
  <si>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</si>
  <si>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</si>
  <si>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</si>
  <si>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</si>
  <si>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</si>
  <si>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</si>
  <si>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</si>
  <si>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</si>
  <si>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</si>
  <si>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</si>
  <si>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</si>
  <si>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</si>
  <si>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</si>
  <si>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</si>
  <si>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</si>
  <si>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</si>
  <si>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</si>
  <si>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</si>
  <si>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</si>
  <si>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</si>
  <si>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</si>
  <si>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</si>
  <si>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</si>
  <si>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</si>
  <si>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</si>
  <si>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</si>
  <si>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</si>
  <si>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</si>
  <si>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</si>
  <si>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</si>
  <si>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</si>
  <si>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</si>
  <si>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</si>
  <si>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</si>
  <si>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</si>
  <si>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</si>
  <si>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</si>
  <si>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</si>
  <si>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</si>
  <si>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</si>
  <si>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</si>
  <si>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</si>
  <si>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</si>
  <si>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</si>
  <si>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</si>
  <si>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</si>
  <si>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</si>
  <si>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</si>
  <si>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</si>
  <si>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</si>
  <si>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</si>
  <si>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</si>
  <si>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</si>
  <si>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</si>
  <si>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</si>
  <si>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</si>
  <si>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</si>
  <si>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</si>
  <si>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</si>
  <si>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</si>
  <si>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</si>
  <si>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</si>
  <si>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</si>
  <si>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</si>
  <si>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</si>
  <si>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</si>
  <si>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</si>
  <si>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</si>
  <si>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</si>
  <si>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</si>
  <si>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</si>
  <si>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</si>
  <si>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</si>
  <si>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</si>
  <si>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</si>
  <si>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</si>
  <si>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</si>
  <si>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</si>
  <si>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</si>
  <si>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</si>
  <si>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</si>
  <si>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</si>
  <si>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</si>
  <si>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</si>
  <si>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</si>
  <si>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</si>
  <si>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</si>
  <si>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</si>
  <si>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</si>
  <si>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</si>
  <si>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</si>
  <si>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</si>
  <si>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</si>
  <si>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</si>
  <si>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</si>
  <si>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</si>
  <si>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</si>
  <si>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</si>
  <si>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</si>
  <si>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</si>
  <si>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</si>
  <si>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</si>
  <si>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</si>
  <si>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</si>
  <si>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</si>
  <si>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</si>
  <si>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</si>
  <si>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</si>
  <si>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</si>
  <si>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</si>
  <si>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</si>
  <si>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</si>
  <si>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</si>
  <si>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</si>
  <si>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</si>
  <si>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</si>
  <si>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</si>
  <si>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</si>
  <si>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</si>
  <si>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</si>
  <si>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</si>
  <si>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</si>
  <si>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</si>
  <si>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</si>
  <si>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</si>
  <si>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</si>
  <si>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</si>
  <si>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</si>
  <si>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</si>
  <si>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</si>
  <si>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</si>
  <si>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</si>
  <si>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</si>
  <si>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</si>
  <si>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</si>
  <si>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</si>
  <si>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</si>
  <si>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</si>
  <si>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</si>
  <si>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</si>
  <si>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</si>
  <si>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</si>
  <si>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</si>
  <si>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</si>
  <si>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</si>
  <si>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</si>
  <si>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</si>
  <si>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</si>
  <si>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</si>
  <si>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</si>
  <si>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</si>
  <si>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</si>
  <si>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</si>
  <si>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</si>
  <si>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</si>
  <si>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</si>
  <si>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</si>
  <si>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</si>
  <si>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</si>
  <si>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</si>
  <si>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</si>
  <si>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</si>
  <si>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</si>
  <si>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</si>
  <si>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</si>
  <si>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</si>
  <si>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</si>
  <si>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</si>
  <si>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</si>
  <si>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</si>
  <si>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</si>
  <si>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</si>
  <si>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</si>
  <si>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</si>
  <si>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</si>
  <si>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</si>
  <si>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</si>
  <si>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</si>
  <si>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</si>
  <si>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</si>
  <si>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</si>
  <si>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</si>
  <si>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</si>
  <si>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</si>
  <si>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</si>
  <si>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</si>
  <si>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</si>
  <si>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</si>
  <si>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</si>
  <si>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</si>
  <si>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</si>
  <si>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</si>
  <si>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</si>
  <si>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</si>
  <si>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</si>
  <si>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</si>
  <si>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</si>
  <si>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</si>
  <si>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</si>
  <si>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</si>
  <si>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</si>
  <si>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</si>
  <si>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</si>
  <si>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</si>
  <si>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</si>
  <si>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</si>
  <si>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</si>
  <si>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</si>
  <si>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</si>
  <si>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</si>
  <si>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</si>
  <si>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</si>
  <si>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</si>
  <si>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</si>
  <si>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</si>
  <si>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</si>
  <si>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</si>
  <si>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</si>
  <si>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</si>
  <si>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</si>
  <si>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</si>
  <si>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</si>
  <si>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</si>
  <si>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</si>
  <si>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</si>
  <si>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</si>
  <si>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</si>
  <si>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</si>
  <si>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</si>
  <si>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</si>
  <si>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</si>
  <si>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</si>
  <si>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</si>
  <si>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</si>
  <si>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</si>
  <si>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</si>
  <si>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</si>
  <si>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</si>
  <si>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</si>
  <si>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</si>
  <si>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</si>
  <si>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</si>
  <si>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</si>
  <si>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</si>
  <si>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</si>
  <si>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</si>
  <si>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</si>
  <si>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</si>
  <si>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</si>
  <si>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</si>
  <si>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</si>
  <si>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</si>
  <si>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</si>
  <si>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</si>
  <si>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</si>
  <si>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</si>
  <si>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</si>
  <si>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</si>
  <si>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</si>
  <si>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</si>
  <si>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</si>
  <si>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</si>
  <si>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</si>
  <si>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</si>
  <si>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</si>
  <si>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</si>
  <si>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</si>
  <si>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</si>
  <si>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</si>
  <si>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</si>
  <si>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</si>
  <si>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</si>
  <si>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</si>
  <si>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</si>
  <si>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</si>
  <si>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</si>
  <si>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</si>
  <si>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</si>
  <si>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</si>
  <si>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</si>
  <si>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</si>
  <si>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</si>
  <si>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</si>
  <si>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</si>
  <si>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</si>
  <si>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</si>
  <si>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</si>
  <si>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</si>
  <si>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</si>
  <si>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</si>
  <si>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</si>
  <si>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</si>
  <si>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</si>
  <si>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</si>
  <si>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</si>
  <si>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</si>
  <si>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</si>
  <si>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</si>
  <si>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</si>
  <si>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</si>
  <si>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</si>
  <si>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</si>
  <si>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</si>
  <si>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</si>
  <si>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</si>
  <si>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</si>
  <si>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</si>
  <si>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</si>
  <si>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</si>
  <si>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</si>
  <si>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</si>
  <si>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</si>
  <si>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</si>
  <si>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</si>
  <si>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</si>
  <si>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</si>
  <si>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</si>
  <si>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</si>
  <si>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</si>
  <si>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</si>
  <si>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</si>
  <si>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</si>
  <si>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</si>
  <si>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</si>
  <si>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</si>
  <si>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</si>
  <si>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</si>
  <si>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</si>
  <si>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</si>
  <si>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</si>
  <si>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</si>
  <si>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</si>
  <si>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</si>
  <si>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</si>
  <si>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</si>
  <si>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</si>
  <si>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</si>
  <si>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</si>
  <si>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</si>
  <si>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</si>
  <si>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</si>
  <si>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</si>
  <si>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</si>
  <si>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</si>
  <si>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</si>
  <si>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</si>
  <si>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</si>
  <si>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</si>
  <si>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</si>
  <si>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</si>
  <si>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</si>
  <si>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</si>
  <si>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</si>
  <si>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</si>
  <si>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</si>
  <si>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</si>
  <si>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</si>
  <si>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</si>
  <si>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</si>
  <si>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</si>
  <si>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</si>
  <si>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</si>
  <si>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</si>
  <si>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</si>
  <si>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</si>
  <si>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</si>
  <si>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</si>
  <si>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</si>
  <si>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</si>
  <si>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</si>
  <si>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</si>
  <si>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</si>
  <si>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</si>
  <si>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</si>
  <si>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</si>
  <si>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</si>
  <si>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</si>
  <si>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</si>
  <si>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</si>
  <si>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</si>
  <si>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</si>
  <si>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</si>
  <si>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</si>
  <si>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</si>
  <si>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</si>
  <si>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</si>
  <si>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</si>
  <si>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</si>
  <si>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</si>
  <si>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</si>
  <si>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</si>
  <si>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</si>
  <si>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</si>
  <si>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</si>
  <si>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</si>
  <si>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</si>
  <si>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</si>
  <si>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</si>
  <si>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</si>
  <si>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</si>
  <si>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</si>
  <si>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</si>
  <si>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</si>
  <si>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</si>
  <si>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</si>
  <si>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</si>
  <si>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</si>
  <si>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</si>
  <si>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</si>
  <si>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</si>
  <si>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</si>
  <si>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</si>
  <si>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</si>
  <si>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</si>
  <si>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</si>
  <si>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</si>
  <si>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</si>
  <si>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</si>
  <si>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</si>
  <si>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</si>
  <si>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</si>
  <si>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</si>
  <si>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</si>
  <si>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</si>
  <si>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</si>
  <si>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</si>
  <si>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</si>
  <si>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</si>
  <si>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</si>
  <si>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</si>
  <si>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</si>
  <si>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</si>
  <si>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</si>
  <si>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</si>
  <si>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</si>
  <si>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</si>
  <si>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</si>
  <si>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</si>
  <si>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</si>
  <si>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</si>
  <si>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</si>
  <si>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</si>
  <si>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</si>
  <si>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</si>
  <si>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</si>
  <si>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</si>
  <si>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</si>
  <si>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</si>
  <si>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</si>
  <si>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</si>
  <si>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</si>
  <si>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</si>
  <si>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</si>
  <si>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</si>
  <si>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</si>
  <si>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</si>
  <si>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</si>
  <si>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</si>
  <si>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</si>
  <si>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</si>
  <si>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</si>
  <si>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</si>
  <si>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</si>
  <si>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</si>
  <si>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</si>
  <si>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</si>
  <si>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</si>
  <si>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</si>
  <si>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</si>
  <si>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</si>
  <si>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</si>
  <si>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</si>
  <si>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</si>
  <si>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</si>
  <si>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</si>
  <si>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</si>
  <si>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</si>
  <si>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</si>
  <si>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</si>
  <si>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</si>
  <si>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</si>
  <si>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</si>
  <si>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</si>
  <si>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</si>
  <si>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</si>
  <si>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</si>
  <si>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</si>
  <si>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</si>
  <si>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</si>
  <si>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</si>
  <si>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</si>
  <si>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</si>
  <si>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</si>
  <si>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</si>
  <si>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</si>
  <si>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</si>
  <si>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</si>
  <si>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</si>
  <si>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</si>
  <si>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</si>
  <si>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</si>
  <si>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</si>
  <si>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</si>
  <si>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</si>
  <si>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</si>
  <si>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</si>
  <si>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</si>
  <si>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</si>
  <si>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</si>
  <si>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</si>
  <si>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</si>
  <si>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</si>
  <si>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</si>
  <si>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</si>
  <si>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</si>
  <si>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</si>
  <si>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</si>
  <si>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</si>
  <si>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</si>
  <si>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</si>
  <si>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</si>
  <si>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</si>
  <si>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</si>
  <si>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</si>
  <si>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</si>
  <si>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</si>
  <si>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</si>
  <si>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</si>
  <si>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</si>
  <si>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</si>
  <si>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</si>
  <si>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</si>
  <si>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</si>
  <si>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</si>
  <si>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</si>
  <si>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</si>
  <si>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</si>
  <si>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</si>
  <si>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</si>
  <si>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</si>
  <si>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</si>
  <si>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</si>
  <si>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</si>
  <si>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</si>
  <si>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</si>
  <si>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</si>
  <si>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</si>
  <si>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</si>
  <si>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</si>
  <si>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</si>
  <si>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</si>
  <si>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</si>
  <si>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</si>
  <si>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</si>
  <si>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</si>
  <si>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</si>
  <si>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</si>
  <si>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</si>
  <si>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</si>
  <si>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</si>
  <si>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</si>
  <si>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</si>
  <si>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</si>
  <si>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</si>
  <si>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</si>
  <si>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</si>
  <si>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</si>
  <si>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</si>
  <si>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</si>
  <si>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</si>
  <si>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</si>
  <si>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</si>
  <si>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</si>
  <si>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</si>
  <si>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</si>
  <si>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</si>
  <si>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</si>
  <si>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</si>
  <si>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</si>
  <si>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</si>
  <si>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</si>
  <si>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</si>
  <si>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</si>
  <si>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</si>
  <si>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</si>
  <si>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</si>
  <si>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</si>
  <si>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</si>
  <si>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</si>
  <si>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</si>
  <si>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</si>
  <si>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</si>
  <si>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</si>
  <si>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</si>
  <si>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</si>
  <si>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</si>
  <si>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</si>
  <si>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</si>
  <si>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</si>
  <si>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</si>
  <si>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</si>
  <si>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</si>
  <si>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</si>
  <si>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</si>
  <si>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</si>
  <si>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</si>
  <si>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</si>
  <si>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</si>
  <si>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</si>
  <si>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</si>
  <si>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</si>
  <si>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</si>
  <si>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</si>
  <si>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</si>
  <si>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</si>
  <si>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</si>
  <si>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</si>
  <si>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</si>
  <si>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</si>
  <si>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</si>
  <si>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</si>
  <si>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</si>
  <si>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</si>
  <si>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</si>
  <si>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</si>
  <si>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</si>
  <si>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</si>
  <si>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</si>
  <si>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</si>
  <si>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</si>
  <si>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</si>
  <si>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</si>
  <si>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</si>
  <si>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</si>
  <si>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</si>
  <si>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</si>
  <si>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</si>
  <si>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</si>
  <si>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</si>
  <si>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</si>
  <si>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</si>
  <si>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</si>
  <si>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</si>
  <si>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</si>
  <si>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</si>
  <si>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</si>
  <si>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</si>
  <si>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</si>
  <si>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</si>
  <si>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</si>
  <si>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</si>
  <si>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</si>
  <si>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</si>
  <si>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</si>
  <si>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</si>
  <si>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</si>
  <si>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</si>
  <si>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</si>
  <si>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</si>
  <si>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</si>
  <si>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</si>
  <si>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</si>
  <si>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</si>
  <si>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</si>
  <si>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</si>
  <si>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</si>
  <si>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</si>
  <si>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</si>
  <si>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</si>
  <si>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</si>
  <si>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</si>
  <si>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</si>
  <si>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</si>
  <si>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</si>
  <si>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</si>
  <si>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</si>
  <si>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</si>
  <si>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</si>
  <si>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</si>
  <si>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</si>
  <si>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</si>
  <si>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</si>
  <si>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</si>
  <si>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</si>
  <si>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</si>
  <si>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</si>
  <si>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</si>
  <si>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</si>
  <si>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</si>
  <si>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</si>
  <si>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</si>
  <si>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</si>
  <si>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</si>
  <si>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</si>
  <si>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</si>
  <si>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</si>
  <si>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</si>
  <si>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</si>
  <si>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</si>
  <si>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</si>
  <si>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</si>
  <si>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</si>
  <si>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</si>
  <si>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</si>
  <si>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</si>
  <si>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</si>
  <si>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</si>
  <si>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</si>
  <si>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</si>
  <si>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</si>
  <si>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</si>
  <si>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</si>
  <si>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</si>
  <si>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</si>
  <si>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</si>
  <si>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</si>
  <si>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</si>
  <si>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</si>
  <si>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</si>
  <si>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</si>
  <si>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</si>
  <si>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</si>
  <si>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</si>
  <si>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</si>
  <si>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</si>
  <si>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</si>
  <si>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</si>
  <si>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</si>
  <si>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</si>
  <si>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</si>
  <si>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</si>
  <si>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</si>
  <si>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</si>
  <si>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</si>
  <si>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</si>
  <si>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</si>
  <si>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</si>
  <si>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</si>
  <si>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</si>
  <si>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</si>
  <si>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</si>
  <si>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</si>
  <si>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</si>
  <si>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</si>
  <si>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</si>
  <si>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</si>
  <si>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</si>
  <si>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</si>
  <si>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</si>
  <si>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</si>
  <si>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</si>
  <si>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</si>
  <si>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</si>
  <si>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</si>
  <si>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</si>
  <si>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</si>
  <si>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</si>
  <si>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</si>
  <si>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</si>
  <si>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</si>
  <si>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</si>
  <si>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</si>
  <si>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</si>
  <si>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</si>
  <si>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</si>
  <si>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</si>
  <si>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</si>
  <si>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</si>
  <si>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</si>
  <si>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</si>
  <si>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</si>
  <si>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</si>
  <si>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</si>
  <si>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</si>
  <si>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</si>
  <si>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</si>
  <si>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</si>
  <si>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</si>
  <si>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</si>
  <si>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</si>
  <si>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</si>
  <si>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</si>
  <si>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</si>
  <si>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</si>
  <si>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</si>
  <si>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</si>
  <si>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</si>
  <si>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</si>
  <si>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</si>
  <si>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</si>
  <si>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</si>
  <si>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</si>
  <si>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</si>
  <si>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</si>
  <si>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</si>
  <si>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</si>
  <si>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</si>
  <si>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</si>
  <si>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</si>
  <si>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</si>
  <si>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</si>
  <si>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</si>
  <si>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</si>
  <si>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</si>
  <si>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</si>
  <si>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</si>
  <si>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</si>
  <si>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</si>
  <si>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</si>
  <si>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</si>
  <si>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</si>
  <si>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</si>
  <si>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</si>
  <si>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</si>
  <si>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</si>
  <si>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</si>
  <si>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</si>
  <si>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</si>
  <si>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</si>
  <si>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</si>
  <si>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</si>
  <si>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</si>
  <si>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</si>
  <si>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</si>
  <si>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</si>
  <si>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</si>
  <si>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</si>
  <si>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</si>
  <si>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</si>
  <si>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</si>
  <si>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</si>
  <si>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</si>
  <si>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</si>
  <si>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</si>
  <si>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</si>
  <si>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</si>
  <si>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</si>
  <si>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</si>
  <si>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</si>
  <si>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</si>
  <si>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</si>
  <si>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</si>
  <si>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</si>
  <si>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</si>
  <si>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</si>
  <si>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</si>
  <si>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</si>
  <si>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</si>
  <si>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</si>
  <si>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</si>
  <si>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</si>
  <si>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</si>
  <si>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</si>
  <si>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</si>
  <si>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</si>
  <si>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</si>
  <si>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</si>
  <si>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</si>
  <si>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</si>
  <si>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</si>
  <si>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</si>
  <si>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</si>
  <si>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</si>
  <si>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</si>
  <si>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</si>
  <si>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</si>
  <si>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</si>
  <si>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</si>
  <si>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</si>
  <si>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</si>
  <si>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</si>
  <si>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</si>
  <si>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</si>
  <si>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</si>
  <si>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</si>
  <si>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</si>
  <si>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</si>
  <si>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</si>
  <si>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</si>
  <si>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</si>
  <si>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</si>
  <si>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</si>
  <si>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</si>
  <si>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</si>
  <si>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</si>
  <si>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</si>
  <si>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</si>
  <si>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</si>
  <si>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</si>
  <si>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</si>
  <si>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</si>
  <si>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</si>
  <si>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</si>
  <si>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</si>
  <si>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</si>
  <si>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</si>
  <si>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</si>
  <si>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</si>
  <si>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</si>
  <si>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</si>
  <si>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</si>
  <si>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</si>
  <si>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</si>
  <si>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</si>
  <si>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</si>
  <si>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</si>
  <si>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</si>
  <si>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</si>
  <si>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</si>
  <si>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</si>
  <si>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</si>
  <si>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</si>
  <si>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</si>
  <si>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</si>
  <si>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</si>
  <si>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</si>
  <si>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</si>
  <si>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</si>
  <si>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</si>
  <si>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https://www.fsp-group.com/tw/Environmental.html</t>
    <phoneticPr fontId="84" type="noConversion"/>
  </si>
  <si>
    <t>Sparkle Power Inc.</t>
  </si>
  <si>
    <t>48502 Kato Road, Fremont CA 94538, USA</t>
  </si>
  <si>
    <t>Sean Liu</t>
  </si>
  <si>
    <t>seanl@sparklepower.com</t>
  </si>
  <si>
    <t>408-519-8888 ext 141</t>
  </si>
  <si>
    <t>Engineer Manager</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</si>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</sst>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15" fillId="45" borderId="56" xfId="828"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 fillId="45" borderId="56" xfId="497" applyNumberFormat="1" applyFill="1" applyBorder="1" applyAlignment="1" applyProtection="1">
      <alignment horizontal="left" vertical="center" wrapText="1"/>
      <protection locked="0"/>
    </xf>
  </cellXfs>
  <cellStyles count="829">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8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4</xdr:row>
      <xdr:rowOff>261381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fsp-group.com/tw/Environmental.html" TargetMode="External"/><Relationship Id="rId1" Type="http://schemas.openxmlformats.org/officeDocument/2006/relationships/hyperlink" Target="http://www.sparklepower.com/suppCMRT.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25"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29.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62">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45.80000000000001">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48.6">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97.2">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75"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16.2">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81">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81">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64.8">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48.6">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81">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4.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29.6">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64.8">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32.4">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72" zoomScaleNormal="72" workbookViewId="0">
      <selection activeCell="G62" sqref="G62:J6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7"/>
      <c r="B1" s="338"/>
      <c r="C1" s="338"/>
      <c r="D1" s="338"/>
      <c r="E1" s="338"/>
      <c r="F1" s="338"/>
      <c r="G1" s="338"/>
      <c r="H1" s="338"/>
      <c r="I1" s="338"/>
      <c r="J1" s="338"/>
      <c r="K1" s="339"/>
      <c r="L1" s="103"/>
      <c r="P1" s="3"/>
      <c r="Q1" s="3"/>
      <c r="R1" s="3"/>
      <c r="S1" s="3"/>
      <c r="T1" s="3"/>
      <c r="U1" s="3"/>
      <c r="V1" s="3"/>
      <c r="W1" s="3"/>
      <c r="X1" s="3"/>
      <c r="Y1" s="3"/>
      <c r="Z1" s="3"/>
      <c r="AA1" s="3"/>
      <c r="AB1" s="3"/>
      <c r="AC1" s="3"/>
      <c r="AD1" s="3"/>
      <c r="AE1" s="3"/>
      <c r="AF1" s="3"/>
      <c r="AG1" s="3"/>
      <c r="AH1" s="3"/>
    </row>
    <row r="2" spans="1:34" ht="81.75" customHeight="1">
      <c r="A2" s="28"/>
      <c r="B2" s="304"/>
      <c r="C2" s="29"/>
      <c r="D2" s="340" t="str">
        <f ca="1">OFFSET(L!$C$1,MATCH("Declaration"&amp;ADDRESS(ROW(),COLUMN(),4),L!$A:$A,0)-1,SL,,)</f>
        <v>Extended Mineral Reporting Template (EMRT)</v>
      </c>
      <c r="E2" s="341"/>
      <c r="F2" s="341"/>
      <c r="G2" s="341"/>
      <c r="H2" s="341"/>
      <c r="I2" s="341"/>
      <c r="J2" s="34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2">
      <c r="A4" s="28"/>
      <c r="B4" s="347" t="str">
        <f ca="1">OFFSET(L!$C$1,MATCH("Declaration"&amp;ADDRESS(ROW(),COLUMN(),4),L!$A:$A,0)-1,SL,,)</f>
        <v>The purpose of this document is to collect sourcing information on cobalt or natural mica.</v>
      </c>
      <c r="C4" s="347"/>
      <c r="D4" s="347"/>
      <c r="E4" s="347"/>
      <c r="F4" s="347"/>
      <c r="G4" s="347"/>
      <c r="H4" s="347"/>
      <c r="I4" s="351" t="str">
        <f ca="1">OFFSET(L!$C$1,MATCH("Declaration"&amp;ADDRESS(ROW(),COLUMN(),4),L!$A:$A,0)-1,SL,,)</f>
        <v>Link to Terms &amp; Conditions</v>
      </c>
      <c r="J4" s="35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0"/>
      <c r="L6" s="105" t="s">
        <v>19</v>
      </c>
      <c r="P6" s="3"/>
      <c r="Q6" s="3"/>
      <c r="R6" s="3"/>
      <c r="S6" s="3"/>
      <c r="T6" s="3"/>
      <c r="U6" s="3"/>
      <c r="V6" s="3"/>
      <c r="W6" s="3"/>
      <c r="X6" s="3"/>
      <c r="Y6" s="3"/>
      <c r="Z6" s="3"/>
      <c r="AA6" s="3"/>
      <c r="AB6" s="3"/>
      <c r="AC6" s="3"/>
      <c r="AD6" s="3"/>
      <c r="AE6" s="3"/>
      <c r="AF6" s="3"/>
      <c r="AG6" s="3"/>
      <c r="AH6" s="3"/>
    </row>
    <row r="7" spans="1:34" ht="16.2">
      <c r="A7" s="28"/>
      <c r="B7" s="352" t="str">
        <f ca="1">OFFSET(L!$C$1,MATCH("Declaration"&amp;ADDRESS(ROW(),COLUMN(),4),L!$A:$A,0)-1,SL,,)</f>
        <v>Company Information</v>
      </c>
      <c r="C7" s="352"/>
      <c r="D7" s="352"/>
      <c r="E7" s="352"/>
      <c r="F7" s="352"/>
      <c r="G7" s="352"/>
      <c r="H7" s="352"/>
      <c r="I7" s="352"/>
      <c r="J7" s="35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3" t="s">
        <v>12820</v>
      </c>
      <c r="E8" s="344"/>
      <c r="F8" s="344"/>
      <c r="G8" s="344"/>
      <c r="H8" s="344"/>
      <c r="I8" s="344"/>
      <c r="J8" s="34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1" t="s">
        <v>20</v>
      </c>
      <c r="E9" s="362"/>
      <c r="F9" s="362"/>
      <c r="G9" s="363"/>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3" t="str">
        <f ca="1">OFFSET(L!$C$1,MATCH("Declaration"&amp;ADDRESS(ROW(),COLUMN(),4)&amp;LEFT($D$9,1),L!$A:$A,0)-1,SL,,)</f>
        <v>Description of Scope:</v>
      </c>
      <c r="C10" s="113"/>
      <c r="D10" s="348"/>
      <c r="E10" s="349"/>
      <c r="F10" s="349"/>
      <c r="G10" s="349"/>
      <c r="H10" s="349"/>
      <c r="I10" s="349"/>
      <c r="J10" s="350"/>
      <c r="K10" s="30"/>
      <c r="L10" s="105"/>
      <c r="Q10" s="3"/>
      <c r="R10" s="3"/>
      <c r="S10" s="3"/>
      <c r="T10" s="3"/>
      <c r="U10" s="3"/>
      <c r="V10" s="3"/>
      <c r="W10" s="3"/>
      <c r="X10" s="3"/>
      <c r="Y10" s="3"/>
      <c r="Z10" s="3"/>
      <c r="AA10" s="3"/>
      <c r="AB10" s="3"/>
      <c r="AC10" s="3"/>
      <c r="AD10" s="3"/>
      <c r="AE10" s="3"/>
      <c r="AF10" s="3"/>
      <c r="AG10" s="3"/>
      <c r="AH10" s="3"/>
    </row>
    <row r="11" spans="1:34" ht="16.2">
      <c r="A11" s="32"/>
      <c r="B11" s="354"/>
      <c r="C11" s="113"/>
      <c r="D11" s="355" t="str">
        <f ca="1">IF(D9=Q9,OFFSET(L!$C$1,MATCH("Declaration"&amp;ADDRESS(ROW(),COLUMN(),4),L!$A:$A,0)-1,SL,,),"")</f>
        <v/>
      </c>
      <c r="E11" s="356"/>
      <c r="F11" s="356"/>
      <c r="G11" s="356"/>
      <c r="H11" s="356"/>
      <c r="I11" s="356"/>
      <c r="J11" s="35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c r="E12" s="335"/>
      <c r="F12" s="335"/>
      <c r="G12" s="335"/>
      <c r="H12" s="335"/>
      <c r="I12" s="335"/>
      <c r="J12" s="33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c r="E13" s="335"/>
      <c r="F13" s="335"/>
      <c r="G13" s="335"/>
      <c r="H13" s="335"/>
      <c r="I13" s="335"/>
      <c r="J13" s="336"/>
      <c r="K13" s="30"/>
      <c r="L13" s="105"/>
      <c r="Q13" s="3"/>
      <c r="R13" s="3"/>
      <c r="S13" s="3"/>
      <c r="T13" s="3"/>
      <c r="U13" s="3"/>
      <c r="V13" s="3"/>
      <c r="W13" s="3"/>
      <c r="X13" s="3"/>
      <c r="Y13" s="3"/>
      <c r="Z13" s="3"/>
      <c r="AA13" s="3"/>
      <c r="AB13" s="3"/>
      <c r="AC13" s="3"/>
      <c r="AD13" s="3"/>
      <c r="AE13" s="3"/>
      <c r="AF13" s="3"/>
      <c r="AG13" s="3"/>
      <c r="AH13" s="3"/>
    </row>
    <row r="14" spans="1:34" ht="16.2" customHeight="1">
      <c r="A14" s="32"/>
      <c r="B14" s="34" t="str">
        <f ca="1">OFFSET(L!$C$1,MATCH("Declaration"&amp;ADDRESS(ROW(),COLUMN(),4),L!$A:$A,0)-1,SL,,)</f>
        <v>Address:</v>
      </c>
      <c r="C14" s="68"/>
      <c r="D14" s="346" t="s">
        <v>12821</v>
      </c>
      <c r="E14" s="335"/>
      <c r="F14" s="335"/>
      <c r="G14" s="335"/>
      <c r="H14" s="335"/>
      <c r="I14" s="335"/>
      <c r="J14" s="33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12822</v>
      </c>
      <c r="E15" s="335"/>
      <c r="F15" s="335"/>
      <c r="G15" s="335"/>
      <c r="H15" s="335"/>
      <c r="I15" s="335"/>
      <c r="J15" s="336"/>
      <c r="K15" s="30"/>
      <c r="L15" s="105"/>
      <c r="Q15" s="3"/>
      <c r="R15" s="3"/>
      <c r="S15" s="3"/>
      <c r="T15" s="3"/>
      <c r="U15" s="3"/>
      <c r="V15" s="3"/>
      <c r="W15" s="3"/>
      <c r="X15" s="3"/>
      <c r="Y15" s="3"/>
      <c r="Z15" s="3"/>
      <c r="AA15" s="3"/>
      <c r="AB15" s="3"/>
      <c r="AC15" s="3"/>
      <c r="AD15" s="3"/>
      <c r="AE15" s="3"/>
      <c r="AF15" s="3"/>
      <c r="AG15" s="3"/>
      <c r="AH15" s="3"/>
    </row>
    <row r="16" spans="1:34" ht="16.2" customHeight="1">
      <c r="A16" s="32"/>
      <c r="B16" s="34" t="str">
        <f ca="1">OFFSET(L!$C$1,MATCH("Declaration"&amp;ADDRESS(ROW(),COLUMN(),4),L!$A:$A,0)-1,SL,,)</f>
        <v>Email – Contact (*):</v>
      </c>
      <c r="C16" s="68"/>
      <c r="D16" s="397" t="s">
        <v>12823</v>
      </c>
      <c r="E16" s="335"/>
      <c r="F16" s="335"/>
      <c r="G16" s="335"/>
      <c r="H16" s="335"/>
      <c r="I16" s="335"/>
      <c r="J16" s="336"/>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12824</v>
      </c>
      <c r="E17" s="335"/>
      <c r="F17" s="335"/>
      <c r="G17" s="335"/>
      <c r="H17" s="335"/>
      <c r="I17" s="335"/>
      <c r="J17" s="33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12822</v>
      </c>
      <c r="E18" s="335"/>
      <c r="F18" s="335"/>
      <c r="G18" s="335"/>
      <c r="H18" s="335"/>
      <c r="I18" s="335"/>
      <c r="J18" s="33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t="s">
        <v>12825</v>
      </c>
      <c r="E19" s="335"/>
      <c r="F19" s="335"/>
      <c r="G19" s="335"/>
      <c r="H19" s="335"/>
      <c r="I19" s="335"/>
      <c r="J19" s="33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7" t="s">
        <v>12823</v>
      </c>
      <c r="E20" s="335"/>
      <c r="F20" s="335"/>
      <c r="G20" s="335"/>
      <c r="H20" s="335"/>
      <c r="I20" s="335"/>
      <c r="J20" s="336"/>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t="s">
        <v>12824</v>
      </c>
      <c r="E21" s="335"/>
      <c r="F21" s="335"/>
      <c r="G21" s="335"/>
      <c r="H21" s="335"/>
      <c r="I21" s="335"/>
      <c r="J21" s="33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7">
        <v>45078</v>
      </c>
      <c r="E22" s="36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0"/>
      <c r="E23" s="36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6" t="str">
        <f ca="1">OFFSET(L!$C$1,MATCH("Declaration"&amp;ADDRESS(ROW(),COLUMN(),4),L!$A:$A,0)-1,SL,,)</f>
        <v>Answer</v>
      </c>
      <c r="E25" s="36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4" t="s">
        <v>23</v>
      </c>
      <c r="E29" s="365"/>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8" t="str">
        <f ca="1">D25</f>
        <v>Answer</v>
      </c>
      <c r="E31" s="35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8" t="str">
        <f ca="1">D25</f>
        <v>Answer</v>
      </c>
      <c r="E37" s="358"/>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8" t="str">
        <f ca="1">D25</f>
        <v>Answer</v>
      </c>
      <c r="E43" s="358"/>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8" t="str">
        <f ca="1">D25</f>
        <v>Answer</v>
      </c>
      <c r="E49" s="358"/>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8" t="str">
        <f ca="1">D25</f>
        <v>Answer</v>
      </c>
      <c r="E55" s="358"/>
      <c r="F55" s="15"/>
      <c r="G55" s="38" t="str">
        <f ca="1">G25</f>
        <v>Comments</v>
      </c>
      <c r="H55" s="369"/>
      <c r="I55" s="369"/>
      <c r="J55" s="369"/>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2" t="s">
        <v>26</v>
      </c>
      <c r="E56" s="373"/>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8" t="str">
        <f ca="1">D25</f>
        <v>Answer</v>
      </c>
      <c r="E61" s="358"/>
      <c r="F61" s="15"/>
      <c r="G61" s="38" t="str">
        <f ca="1">G25</f>
        <v>Comments</v>
      </c>
      <c r="H61" s="369" t="str">
        <f>IF(Q69="(*)","Click here to enter smelter names","")</f>
        <v/>
      </c>
      <c r="I61" s="369"/>
      <c r="J61" s="369"/>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78" t="str">
        <f ca="1">OFFSET(L!$C$1,MATCH("Declaration"&amp;ADDRESS(ROW(),COLUMN(),4),L!$A:$A,0)-1,SL,,)</f>
        <v>Answer the Following Questions at a Company Level</v>
      </c>
      <c r="C67" s="378"/>
      <c r="D67" s="378"/>
      <c r="E67" s="378"/>
      <c r="F67" s="378"/>
      <c r="G67" s="378"/>
      <c r="H67" s="378"/>
      <c r="I67" s="378"/>
      <c r="J67" s="37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6" t="str">
        <f ca="1">D25</f>
        <v>Answer</v>
      </c>
      <c r="E68" s="366"/>
      <c r="F68" s="47"/>
      <c r="G68" s="366" t="str">
        <f ca="1">G25</f>
        <v>Comments</v>
      </c>
      <c r="H68" s="366" t="e">
        <f>HLOOKUP(SL,LT,$O68,0)</f>
        <v>#NAME?</v>
      </c>
      <c r="I68" s="36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79" t="s">
        <v>12826</v>
      </c>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1"/>
      <c r="H70" s="371"/>
      <c r="I70" s="371"/>
      <c r="J70" s="371"/>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79" t="s">
        <v>12819</v>
      </c>
      <c r="H71" s="383"/>
      <c r="I71" s="383"/>
      <c r="J71" s="384"/>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7"/>
      <c r="E73" s="377"/>
      <c r="F73" s="236"/>
      <c r="G73" s="370"/>
      <c r="H73" s="370"/>
      <c r="I73" s="370"/>
      <c r="J73" s="37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71"/>
      <c r="H80" s="371"/>
      <c r="I80" s="371"/>
      <c r="J80" s="371"/>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76" t="str">
        <f>IF(OR($D$8="",$I$3=""),"","Click here to check required fields completion")</f>
        <v/>
      </c>
      <c r="C84" s="376"/>
      <c r="D84" s="376"/>
      <c r="E84" s="376"/>
      <c r="F84" s="376"/>
      <c r="G84" s="376"/>
      <c r="H84" s="376"/>
      <c r="I84" s="376"/>
      <c r="J84" s="376"/>
      <c r="K84" s="30"/>
      <c r="L84" s="103"/>
      <c r="P84" s="3"/>
      <c r="Q84" s="3"/>
      <c r="R84" s="3"/>
      <c r="S84" s="3"/>
      <c r="T84" s="3"/>
      <c r="U84" s="3"/>
      <c r="V84" s="3"/>
      <c r="W84" s="3"/>
      <c r="X84" s="3"/>
      <c r="Y84" s="3">
        <v>86</v>
      </c>
      <c r="Z84" s="3"/>
      <c r="AA84" s="3"/>
      <c r="AB84" s="3"/>
      <c r="AC84" s="3"/>
      <c r="AD84" s="3"/>
      <c r="AE84" s="3"/>
      <c r="AF84" s="3"/>
      <c r="AG84" s="3"/>
      <c r="AH84" s="3"/>
    </row>
    <row r="85" spans="1:34" ht="16.8" thickBot="1">
      <c r="A85" s="374" t="str">
        <f ca="1">OFFSET(L!$C$1,MATCH("General"&amp;"Cpy",L!$A:$A,0)-1,SL,,)</f>
        <v>© 2023 Responsible Minerals Initiative. All rights reserved.</v>
      </c>
      <c r="B85" s="375"/>
      <c r="C85" s="375"/>
      <c r="D85" s="375"/>
      <c r="E85" s="375"/>
      <c r="F85" s="375"/>
      <c r="G85" s="375"/>
      <c r="H85" s="375"/>
      <c r="I85" s="375"/>
      <c r="J85" s="37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84" priority="28">
      <formula>IF($D$28="No",TRUE)</formula>
    </cfRule>
  </conditionalFormatting>
  <conditionalFormatting sqref="D29 D41 D47 D53 D59 D65">
    <cfRule type="expression" dxfId="83" priority="27">
      <formula>IF($D$29="No",TRUE)</formula>
    </cfRule>
  </conditionalFormatting>
  <conditionalFormatting sqref="D34">
    <cfRule type="expression" dxfId="82" priority="19">
      <formula>IF($D$28="No",TRUE)</formula>
    </cfRule>
  </conditionalFormatting>
  <conditionalFormatting sqref="D35">
    <cfRule type="expression" dxfId="81" priority="18">
      <formula>IF($D$29="No",TRUE)</formula>
    </cfRule>
  </conditionalFormatting>
  <conditionalFormatting sqref="D40 D46 D52 D58 D64">
    <cfRule type="expression" dxfId="80" priority="157" stopIfTrue="1">
      <formula>IF(AND(OR($D$28="Yes",$D$28=""),D40=""),1,0)</formula>
    </cfRule>
  </conditionalFormatting>
  <conditionalFormatting sqref="D22:E22">
    <cfRule type="expression" dxfId="79" priority="154" stopIfTrue="1">
      <formula>IF($D$22="",TRUE)</formula>
    </cfRule>
  </conditionalFormatting>
  <conditionalFormatting sqref="D26:E26">
    <cfRule type="expression" dxfId="78" priority="132" stopIfTrue="1">
      <formula>IF($D$26="",TRUE)</formula>
    </cfRule>
  </conditionalFormatting>
  <conditionalFormatting sqref="D27:E27">
    <cfRule type="expression" dxfId="77" priority="139" stopIfTrue="1">
      <formula>IF($D$27="",TRUE)</formula>
    </cfRule>
  </conditionalFormatting>
  <conditionalFormatting sqref="D32:E32">
    <cfRule type="expression" dxfId="76" priority="17" stopIfTrue="1">
      <formula>IF(AND(OR($D$26="Yes",$D$26=""),$D$32=""),1,0)</formula>
    </cfRule>
    <cfRule type="expression" dxfId="75" priority="21" stopIfTrue="1">
      <formula>IF($P$26="",TRUE)</formula>
    </cfRule>
  </conditionalFormatting>
  <conditionalFormatting sqref="D33:E33">
    <cfRule type="expression" dxfId="74" priority="20" stopIfTrue="1">
      <formula>IF(AND(OR($D$27="Yes",$D$27=""),$D$33=""),1,0)</formula>
    </cfRule>
    <cfRule type="expression" dxfId="73" priority="22" stopIfTrue="1">
      <formula>IF($P$27="",TRUE)</formula>
    </cfRule>
  </conditionalFormatting>
  <conditionalFormatting sqref="D38:E38 D44:E44 D50:E50 D56:E56 D62:E62">
    <cfRule type="expression" dxfId="72" priority="48" stopIfTrue="1">
      <formula>IF(AND(OR($D$26="No",$D$26="Unknown",$D$26="Not applicable for this declaration",$D$32="No",$D$32="Unknown"),D38=""),1,0)</formula>
    </cfRule>
    <cfRule type="expression" dxfId="71" priority="49" stopIfTrue="1">
      <formula>IF(AND(OR($D$26="Yes",$D$26=""),D38=""),1,0)</formula>
    </cfRule>
  </conditionalFormatting>
  <conditionalFormatting sqref="D39:E39 D45:E45 D51:E51 D57:E57 D63:E63">
    <cfRule type="expression" dxfId="70" priority="156" stopIfTrue="1">
      <formula>IF(AND(OR($D$27="Yes",$D$27=""),D39=""),1,0)</formula>
    </cfRule>
    <cfRule type="expression" dxfId="69" priority="155" stopIfTrue="1">
      <formula>IF(AND(OR($D$27="No",$D$27="Unknown",$D$27="Not applicable for this declaration",$D$33="No",$D$33="Unknown"),D39=""),1,0)</formula>
    </cfRule>
  </conditionalFormatting>
  <conditionalFormatting sqref="D40:E40 D46:E46 D52:E52 D58:E58 D64:E64">
    <cfRule type="expression" dxfId="68" priority="44" stopIfTrue="1">
      <formula>$P$28=""</formula>
    </cfRule>
  </conditionalFormatting>
  <conditionalFormatting sqref="D41:E41 D47:E47 D53:E53 D59:E59 D65:E65">
    <cfRule type="expression" dxfId="67" priority="159" stopIfTrue="1">
      <formula>$P$29=""</formula>
    </cfRule>
    <cfRule type="expression" dxfId="66" priority="160" stopIfTrue="1">
      <formula>IF(AND(OR($D$29="Yes",$D$29=""),D41=""),1,0)</formula>
    </cfRule>
  </conditionalFormatting>
  <conditionalFormatting sqref="D69:E69 D71:E71 D77:E77 D79:E79 D81:E81 D83:E83">
    <cfRule type="expression" dxfId="65" priority="12" stopIfTrue="1">
      <formula>IF(D69="",TRUE)</formula>
    </cfRule>
    <cfRule type="expression" dxfId="64" priority="11" stopIfTrue="1">
      <formula>AND(OR($D$26="No",$D$26="Unknown",$D$26="Not applicable for this declaration"),OR($D$27="No",$D$27="Unknown",$D$27="Not applicable for this declaration"))</formula>
    </cfRule>
  </conditionalFormatting>
  <conditionalFormatting sqref="D74:E74">
    <cfRule type="expression" dxfId="63" priority="14" stopIfTrue="1">
      <formula>IF(AND(OR($D$26="Yes",$D$26=""),D74=""),1,0)</formula>
    </cfRule>
    <cfRule type="expression" dxfId="62" priority="13" stopIfTrue="1">
      <formula>IF(AND(OR($D$26="No",$D$26="Unknown",$D$26="Not applicable for this declaration",$D$32="No",$D$32="Unknown"),D74=""),1,0)</formula>
    </cfRule>
  </conditionalFormatting>
  <conditionalFormatting sqref="D75:E75">
    <cfRule type="expression" dxfId="61" priority="16" stopIfTrue="1">
      <formula>IF(AND(OR($D$27="Yes",$D$27=""),D75=""),1,0)</formula>
    </cfRule>
    <cfRule type="expression" dxfId="60" priority="15" stopIfTrue="1">
      <formula>IF(AND(OR($D$27="No",$D$27="Unknown",$D$27="Not applicable for this declaration",$D$33="No",$D$33="Unknown"),D75=""),1,0)</formula>
    </cfRule>
  </conditionalFormatting>
  <conditionalFormatting sqref="D9:G9">
    <cfRule type="expression" dxfId="59" priority="147" stopIfTrue="1">
      <formula>IF($D$9="",TRUE)</formula>
    </cfRule>
  </conditionalFormatting>
  <conditionalFormatting sqref="D8:J8">
    <cfRule type="expression" dxfId="58" priority="146" stopIfTrue="1">
      <formula>IF($D$8="",TRUE)</formula>
    </cfRule>
  </conditionalFormatting>
  <conditionalFormatting sqref="D10:J10">
    <cfRule type="expression" dxfId="57" priority="51" stopIfTrue="1">
      <formula>IF($D$9=$Q$9,TRUE)</formula>
    </cfRule>
    <cfRule type="expression" dxfId="56" priority="161" stopIfTrue="1">
      <formula>IF(AND($D$10="",$D$9=$R$9),TRUE)</formula>
    </cfRule>
  </conditionalFormatting>
  <conditionalFormatting sqref="G71:J71">
    <cfRule type="expression" dxfId="55" priority="24">
      <formula>IF(AND($D$71="Yes",$G$71=""),TRUE)</formula>
    </cfRule>
  </conditionalFormatting>
  <conditionalFormatting sqref="G79:J79">
    <cfRule type="expression" dxfId="54" priority="42" stopIfTrue="1">
      <formula>IF(AND($D$79="Yes, using other format (describe)",$G$79=""),TRUE)</formula>
    </cfRule>
  </conditionalFormatting>
  <conditionalFormatting sqref="G81:J81">
    <cfRule type="expression" dxfId="53" priority="23">
      <formula>IF(AND($D$81="Yes, using other format (describe)",$G$81=""),TRUE)</formula>
    </cfRule>
  </conditionalFormatting>
  <conditionalFormatting sqref="D15:J15">
    <cfRule type="expression" dxfId="4" priority="2" stopIfTrue="1">
      <formula>IF($D$15="",TRUE)</formula>
    </cfRule>
  </conditionalFormatting>
  <conditionalFormatting sqref="D16:J16">
    <cfRule type="expression" dxfId="3" priority="3" stopIfTrue="1">
      <formula>IF($D$16="",TRUE)</formula>
    </cfRule>
  </conditionalFormatting>
  <conditionalFormatting sqref="D17:J17">
    <cfRule type="expression" dxfId="2" priority="4" stopIfTrue="1">
      <formula>IF($D$17="",TRUE)</formula>
    </cfRule>
  </conditionalFormatting>
  <conditionalFormatting sqref="D18:J18">
    <cfRule type="expression" dxfId="1" priority="5" stopIfTrue="1">
      <formula>IF($D$18="",TRUE)</formula>
    </cfRule>
  </conditionalFormatting>
  <conditionalFormatting sqref="D20:J20">
    <cfRule type="expression" dxfId="0"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G69" r:id="rId1"/>
    <hyperlink ref="G71"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64" zoomScaleNormal="64" workbookViewId="0">
      <pane ySplit="3" topLeftCell="A5" activePane="bottomLeft" state="frozen"/>
      <selection activeCell="B24" sqref="B24:J24"/>
      <selection pane="bottomLeft" activeCell="E13" sqref="E13"/>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75" hidden="1"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2">
      <c r="A5" s="150" t="s">
        <v>198</v>
      </c>
      <c r="B5" s="150" t="s">
        <v>44</v>
      </c>
      <c r="C5" s="153" t="s">
        <v>197</v>
      </c>
      <c r="D5" s="150"/>
      <c r="E5" s="150" t="str">
        <f ca="1">IF(ISERROR($V5),"",OFFSET('Smelter Look-up'!$D$4,$V5-4,0)&amp;"")</f>
        <v>CHINA</v>
      </c>
      <c r="F5" s="150" t="str">
        <f ca="1">IF(ISERROR($V5),"",OFFSET('Smelter Look-up'!$E$4,$V5-4,0))</f>
        <v>CID003210</v>
      </c>
      <c r="G5" s="150" t="str">
        <f ca="1">IF(C5=$X$4,"Enter smelter details",IF(ISERROR($V5),"",OFFSET('Smelter Look-up'!$F$4,$V5-4,0)))</f>
        <v>RMI</v>
      </c>
      <c r="H5" s="208">
        <f ca="1">IF(ISERROR($V5),"",OFFSET('Smelter Look-up'!$G$4,$V5-4,0))</f>
        <v>0</v>
      </c>
      <c r="I5" s="209" t="str">
        <f ca="1">IF(ISERROR($V5),"",OFFSET('Smelter Look-up'!$H$4,$V5-4,0))</f>
        <v>Lanzhou</v>
      </c>
      <c r="J5" s="209" t="str">
        <f ca="1">IF(ISERROR($V5),"",OFFSET('Smelter Look-up'!$I$4,$V5-4,0))</f>
        <v>Gansu Sheng</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IF(C5="",NA(),MATCH($B5&amp;$C5,'Smelter Look-up'!$J:$J,0))</f>
        <v>64</v>
      </c>
      <c r="X5" s="171">
        <f t="shared" ref="X5:X62" ca="1" si="1">IF(AND(C5="Smelter not listed",OR(LEN(D5)=0,LEN(E5)=0)),1,0)</f>
        <v>0</v>
      </c>
      <c r="AB5" s="171" t="str">
        <f t="shared" ref="AB5:AB62" si="2">B5&amp;C5</f>
        <v>CobaltLanzhou Jinchuan Advanced Materials Technology Co., Ltd.</v>
      </c>
    </row>
    <row r="6" spans="1:34" s="171" customFormat="1" ht="25.2">
      <c r="A6" s="150" t="s">
        <v>119</v>
      </c>
      <c r="B6" s="150" t="s">
        <v>44</v>
      </c>
      <c r="C6" s="153" t="s">
        <v>118</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c r="Q6" s="152"/>
      <c r="R6" s="150" t="str">
        <f ca="1">IF(ISERROR($V6),"",OFFSET('Smelter Look-up'!$C$4,$V6-4,0)&amp;"")</f>
        <v>Ganzhou Tengyuan Cobalt New Material Co., Ltd.</v>
      </c>
      <c r="S6" s="156" t="str">
        <f t="shared" ca="1" si="0"/>
        <v>CN</v>
      </c>
      <c r="T6" s="156" t="str">
        <f ca="1">IF(B6="","",IF(ISERROR(MATCH($J6,SorP!$B$1:$B$5661,0)),"",INDIRECT("'SorP'!$A$"&amp;MATCH($J6,SorP!$B$1:$B$5661,0))))</f>
        <v>CN-JX</v>
      </c>
      <c r="U6" s="169"/>
      <c r="V6" s="170">
        <f>IF(C6="",NA(),MATCH($B6&amp;$C6,'Smelter Look-up'!$J:$J,0))</f>
        <v>25</v>
      </c>
      <c r="X6" s="171">
        <f t="shared" ca="1" si="1"/>
        <v>0</v>
      </c>
      <c r="AB6" s="171" t="str">
        <f t="shared" si="2"/>
        <v>CobaltGanzhou Tengyuan Cobalt New Material Co., Ltd.</v>
      </c>
    </row>
    <row r="7" spans="1:34" s="171" customFormat="1" ht="25.2">
      <c r="A7" s="150" t="s">
        <v>278</v>
      </c>
      <c r="B7" s="150" t="s">
        <v>44</v>
      </c>
      <c r="C7" s="153" t="s">
        <v>277</v>
      </c>
      <c r="D7" s="150"/>
      <c r="E7" s="150" t="str">
        <f ca="1">IF(ISERROR($V7),"",OFFSET('Smelter Look-up'!$D$4,$V7-4,0)&amp;"")</f>
        <v>CHINA</v>
      </c>
      <c r="F7" s="150" t="str">
        <f ca="1">IF(ISERROR($V7),"",OFFSET('Smelter Look-up'!$E$4,$V7-4,0))</f>
        <v>CID003255</v>
      </c>
      <c r="G7" s="150" t="str">
        <f ca="1">IF(C7=$X$4,"Enter smelter details",IF(ISERROR($V7),"",OFFSET('Smelter Look-up'!$F$4,$V7-4,0)))</f>
        <v>RMI</v>
      </c>
      <c r="H7" s="208">
        <f ca="1">IF(ISERROR($V7),"",OFFSET('Smelter Look-up'!$G$4,$V7-4,0))</f>
        <v>0</v>
      </c>
      <c r="I7" s="209" t="str">
        <f ca="1">IF(ISERROR($V7),"",OFFSET('Smelter Look-up'!$H$4,$V7-4,0))</f>
        <v>Quzhou</v>
      </c>
      <c r="J7" s="209" t="str">
        <f ca="1">IF(ISERROR($V7),"",OFFSET('Smelter Look-up'!$I$4,$V7-4,0))</f>
        <v>Zhejiang Sheng</v>
      </c>
      <c r="K7" s="151"/>
      <c r="L7" s="151"/>
      <c r="M7" s="151"/>
      <c r="N7" s="151"/>
      <c r="O7" s="151"/>
      <c r="P7" s="211"/>
      <c r="Q7" s="152"/>
      <c r="R7" s="150" t="str">
        <f ca="1">IF(ISERROR($V7),"",OFFSET('Smelter Look-up'!$C$4,$V7-4,0)&amp;"")</f>
        <v>Quzhou Huayou Cobalt New Material Co., Ltd.</v>
      </c>
      <c r="S7" s="156" t="str">
        <f t="shared" ca="1" si="0"/>
        <v>CN</v>
      </c>
      <c r="T7" s="156" t="str">
        <f ca="1">IF(B7="","",IF(ISERROR(MATCH($J7,SorP!$B$1:$B$5661,0)),"",INDIRECT("'SorP'!$A$"&amp;MATCH($J7,SorP!$B$1:$B$5661,0))))</f>
        <v>CN-ZJ</v>
      </c>
      <c r="U7" s="169"/>
      <c r="V7" s="170">
        <f>IF(C7="",NA(),MATCH($B7&amp;$C7,'Smelter Look-up'!$J:$J,0))</f>
        <v>102</v>
      </c>
      <c r="X7" s="171">
        <f t="shared" ca="1" si="1"/>
        <v>0</v>
      </c>
      <c r="AB7" s="171" t="str">
        <f t="shared" si="2"/>
        <v>CobaltQuzhou Huayou Cobalt New Material Co., Ltd.</v>
      </c>
    </row>
    <row r="8" spans="1:34" s="171" customFormat="1" ht="25.2">
      <c r="A8" s="150" t="s">
        <v>257</v>
      </c>
      <c r="B8" s="150" t="s">
        <v>44</v>
      </c>
      <c r="C8" s="153" t="s">
        <v>255</v>
      </c>
      <c r="D8" s="150"/>
      <c r="E8" s="150" t="str">
        <f ca="1">IF(ISERROR($V8),"",OFFSET('Smelter Look-up'!$D$4,$V8-4,0)&amp;"")</f>
        <v>JAPAN</v>
      </c>
      <c r="F8" s="150" t="str">
        <f ca="1">IF(ISERROR($V8),"",OFFSET('Smelter Look-up'!$E$4,$V8-4,0))</f>
        <v>CID003278</v>
      </c>
      <c r="G8" s="150" t="str">
        <f ca="1">IF(C8=$X$4,"Enter smelter details",IF(ISERROR($V8),"",OFFSET('Smelter Look-up'!$F$4,$V8-4,0)))</f>
        <v>RMI</v>
      </c>
      <c r="H8" s="208">
        <f ca="1">IF(ISERROR($V8),"",OFFSET('Smelter Look-up'!$G$4,$V8-4,0))</f>
        <v>0</v>
      </c>
      <c r="I8" s="209" t="str">
        <f ca="1">IF(ISERROR($V8),"",OFFSET('Smelter Look-up'!$H$4,$V8-4,0))</f>
        <v>Niihama</v>
      </c>
      <c r="J8" s="209" t="str">
        <f ca="1">IF(ISERROR($V8),"",OFFSET('Smelter Look-up'!$I$4,$V8-4,0))</f>
        <v>Ehime</v>
      </c>
      <c r="K8" s="151"/>
      <c r="L8" s="151"/>
      <c r="M8" s="151"/>
      <c r="N8" s="151"/>
      <c r="O8" s="151"/>
      <c r="P8" s="211"/>
      <c r="Q8" s="152"/>
      <c r="R8" s="150" t="str">
        <f ca="1">IF(ISERROR($V8),"",OFFSET('Smelter Look-up'!$C$4,$V8-4,0)&amp;"")</f>
        <v>Niihama Nickel Refinery, Sumitomo Metal Mining</v>
      </c>
      <c r="S8" s="156" t="str">
        <f t="shared" ca="1" si="0"/>
        <v>JP</v>
      </c>
      <c r="T8" s="156" t="str">
        <f ca="1">IF(B8="","",IF(ISERROR(MATCH($J8,SorP!$B$1:$B$5661,0)),"",INDIRECT("'SorP'!$A$"&amp;MATCH($J8,SorP!$B$1:$B$5661,0))))</f>
        <v>JP-38</v>
      </c>
      <c r="U8" s="169"/>
      <c r="V8" s="170">
        <f>IF(C8="",NA(),MATCH($B8&amp;$C8,'Smelter Look-up'!$J:$J,0))</f>
        <v>94</v>
      </c>
      <c r="X8" s="171">
        <f t="shared" ca="1" si="1"/>
        <v>0</v>
      </c>
      <c r="AB8" s="171" t="str">
        <f t="shared" si="2"/>
        <v>CobaltNiihama Nickel and Cobalt Facility</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3">
      <formula>$A$5:$Q1995&lt;&gt;""</formula>
    </cfRule>
  </conditionalFormatting>
  <conditionalFormatting sqref="B5:B2500">
    <cfRule type="expression" dxfId="47" priority="9" stopIfTrue="1">
      <formula>IF(B5="",TRUE)</formula>
    </cfRule>
  </conditionalFormatting>
  <conditionalFormatting sqref="C5:C2500">
    <cfRule type="expression" dxfId="46" priority="8" stopIfTrue="1">
      <formula>IF(AND(B5&lt;&gt;"",C5=""),TRUE)</formula>
    </cfRule>
  </conditionalFormatting>
  <conditionalFormatting sqref="D5:D2500">
    <cfRule type="expression" dxfId="45" priority="7" stopIfTrue="1">
      <formula>IF(AND(LEN($C5) &gt;0, ($C5 &lt;&gt; "Smelter Not Listed")),1,0)</formula>
    </cfRule>
    <cfRule type="expression" dxfId="44" priority="10" stopIfTrue="1">
      <formula>IF(AND(D5="",$C5=$X$4),TRUE)</formula>
    </cfRule>
    <cfRule type="expression" dxfId="43" priority="11" stopIfTrue="1">
      <formula>IF(FIND("!",D5),TRUE)</formula>
    </cfRule>
  </conditionalFormatting>
  <conditionalFormatting sqref="E5:E2500">
    <cfRule type="expression" dxfId="42" priority="3" stopIfTrue="1">
      <formula>IF(FIND("!",E5),TRUE)</formula>
    </cfRule>
    <cfRule type="expression" dxfId="41" priority="4" stopIfTrue="1">
      <formula>IF(AND(E5="",$C5=$X$4),TRUE)</formula>
    </cfRule>
  </conditionalFormatting>
  <conditionalFormatting sqref="F5:F11 F16:F2500">
    <cfRule type="expression" dxfId="40" priority="5" stopIfTrue="1">
      <formula>IF(AND(LEN($A5)&gt;0,$A5&lt;&gt;$F5),TRUE,FALSE)</formula>
    </cfRule>
  </conditionalFormatting>
  <conditionalFormatting sqref="G5:G2500">
    <cfRule type="expression" dxfId="39" priority="6" stopIfTrue="1">
      <formula>IF(FIND("Enter smelter details",G5),TRUE)</formula>
    </cfRule>
  </conditionalFormatting>
  <conditionalFormatting sqref="F12:F15">
    <cfRule type="expression" dxfId="38" priority="2" stopIfTrue="1">
      <formula>IF(AND(LEN($A12)&gt;0,$A12&lt;&gt;$F12),TRUE,FALSE)</formula>
    </cfRule>
  </conditionalFormatting>
  <conditionalFormatting sqref="A5:A8">
    <cfRule type="expression" dxfId="37"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Sparkle Power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Sean Liu</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seanl@sparklepower.com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408-519-8888 ext 141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Sean Liu</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seanl@sparklepower.com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408-519-8888 ext 141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https://www.fsp-group.com/tw/Environmental.html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6" priority="417" stopIfTrue="1">
      <formula>$F4=0</formula>
    </cfRule>
    <cfRule type="expression" dxfId="35" priority="418" stopIfTrue="1">
      <formula>$H4=0</formula>
    </cfRule>
    <cfRule type="expression" dxfId="34" priority="419" stopIfTrue="1">
      <formula>$H4=1</formula>
    </cfRule>
  </conditionalFormatting>
  <conditionalFormatting sqref="A5:A13">
    <cfRule type="expression" dxfId="33" priority="119" stopIfTrue="1">
      <formula>$F5=0</formula>
    </cfRule>
    <cfRule type="expression" dxfId="32" priority="120" stopIfTrue="1">
      <formula>AND($F5=1,$G5=0)</formula>
    </cfRule>
    <cfRule type="expression" dxfId="31" priority="121" stopIfTrue="1">
      <formula>AND($F5&lt;&gt;0,$G5&lt;&gt;0)</formula>
    </cfRule>
  </conditionalFormatting>
  <conditionalFormatting sqref="A20:A21">
    <cfRule type="expression" dxfId="30" priority="10" stopIfTrue="1">
      <formula>$F20=0</formula>
    </cfRule>
    <cfRule type="expression" dxfId="29" priority="11" stopIfTrue="1">
      <formula>$H20=0</formula>
    </cfRule>
    <cfRule type="expression" dxfId="28" priority="12" stopIfTrue="1">
      <formula>$H20=1</formula>
    </cfRule>
  </conditionalFormatting>
  <conditionalFormatting sqref="A48:A50 C50">
    <cfRule type="expression" dxfId="27" priority="15" stopIfTrue="1">
      <formula>$F48=0</formula>
    </cfRule>
    <cfRule type="expression" dxfId="26" priority="16" stopIfTrue="1">
      <formula>$H48=0</formula>
    </cfRule>
    <cfRule type="expression" dxfId="25" priority="17" stopIfTrue="1">
      <formula>$H48=1</formula>
    </cfRule>
  </conditionalFormatting>
  <conditionalFormatting sqref="A60:A61">
    <cfRule type="expression" dxfId="24" priority="3" stopIfTrue="1">
      <formula>OR(C60="Complete",C60="填写",C60="記入済",C60="완료",C60="Complétez",C60="Concluído",C60="Vollständig",C60="Completare",C60="Doldurun")</formula>
    </cfRule>
  </conditionalFormatting>
  <conditionalFormatting sqref="A64 C64">
    <cfRule type="expression" dxfId="23" priority="1" stopIfTrue="1">
      <formula>IF(AND($F$64=1,$G$64=0),TRUE,FALSE)</formula>
    </cfRule>
    <cfRule type="expression" dxfId="22" priority="81" stopIfTrue="1">
      <formula>IF(AND($F$64=1,$G$64=1),TRUE,FALSE)</formula>
    </cfRule>
  </conditionalFormatting>
  <conditionalFormatting sqref="B59">
    <cfRule type="expression" dxfId="21" priority="117" stopIfTrue="1">
      <formula>$F59=0</formula>
    </cfRule>
  </conditionalFormatting>
  <conditionalFormatting sqref="B60:B64">
    <cfRule type="expression" dxfId="20" priority="101" stopIfTrue="1">
      <formula>IF(F60=0,TRUE)</formula>
    </cfRule>
  </conditionalFormatting>
  <conditionalFormatting sqref="C20">
    <cfRule type="expression" dxfId="19" priority="14" stopIfTrue="1">
      <formula>OR($B15="No",$B15="Unknown",B$15="Not applicable for this declaration")</formula>
    </cfRule>
  </conditionalFormatting>
  <conditionalFormatting sqref="C20:C21">
    <cfRule type="expression" dxfId="18" priority="21" stopIfTrue="1">
      <formula>OR(C20="Complete",C20="填写", C20="記入済",C20="완료",C20="Complétez",C20="Concluído",C20="Vollständig",C20="Completare",C20="Doldurun")</formula>
    </cfRule>
  </conditionalFormatting>
  <conditionalFormatting sqref="C21">
    <cfRule type="expression" dxfId="17" priority="13" stopIfTrue="1">
      <formula>OR($B16="No",$B16="Unknown",B$16="Not applicable for this declaration")</formula>
    </cfRule>
  </conditionalFormatting>
  <conditionalFormatting sqref="C23 C28 C33 C38 C43 C48:C49 C52:C55 C57:C58 A60:A61 C60:C61">
    <cfRule type="expression" dxfId="16" priority="2" stopIfTrue="1">
      <formula>OR($B$15="No",$B$15="Unknown",$B$15="Not applicable for this declaration",$B$20="No",$B$20="Unknown",$B$20="Not applicable for this declaration")</formula>
    </cfRule>
  </conditionalFormatting>
  <conditionalFormatting sqref="C23:C24">
    <cfRule type="expression" dxfId="15" priority="65" stopIfTrue="1">
      <formula>OR(C23="Complete",C23="填写", C23="記入済",C23="완료",C23="Complétez",C23="Concluído",C23="Vollständig",C23="Completare",C23="Doldurun")</formula>
    </cfRule>
  </conditionalFormatting>
  <conditionalFormatting sqref="C24 C34 C39 C44">
    <cfRule type="expression" dxfId="14" priority="9" stopIfTrue="1">
      <formula>OR($B$16="No",$B$16="Unknown",$B$16="Not applicable for reporting",$B$21="No",$B$21="Unknown",$B$21="Not applicable for reporting")</formula>
    </cfRule>
  </conditionalFormatting>
  <conditionalFormatting sqref="C28:C55">
    <cfRule type="expression" dxfId="13" priority="45" stopIfTrue="1">
      <formula>OR(C28="Complete",C28="填写", C28="記入済",C28="완료",C28="Complétez",C28="Concluído",C28="Vollständig",C28="Completare",C28="Doldurun")</formula>
    </cfRule>
  </conditionalFormatting>
  <conditionalFormatting sqref="C33">
    <cfRule type="expression" dxfId="12" priority="6" stopIfTrue="1">
      <formula>OR(C33="Complete",C33="填写", C33="記入済",C33="완료",C33="Complétez",C33="Concluído",C33="Vollständig",C33="Completare",C33="Doldurun")</formula>
    </cfRule>
  </conditionalFormatting>
  <conditionalFormatting sqref="C38">
    <cfRule type="expression" dxfId="11" priority="5" stopIfTrue="1">
      <formula>OR(C38="Complete",C38="填写", C38="記入済",C38="완료",C38="Complétez",C38="Concluído",C38="Vollständig",C38="Completare",C38="Doldurun")</formula>
    </cfRule>
  </conditionalFormatting>
  <conditionalFormatting sqref="C43">
    <cfRule type="expression" dxfId="10" priority="4" stopIfTrue="1">
      <formula>OR(C43="Complete",C43="填写", C43="記入済",C43="완료",C43="Complétez",C43="Concluído",C43="Vollständig",C43="Completare",C43="Doldurun")</formula>
    </cfRule>
  </conditionalFormatting>
  <conditionalFormatting sqref="C48">
    <cfRule type="expression" dxfId="9" priority="40" stopIfTrue="1">
      <formula>OR(C48="Complete",C48="填写", C48="記入済",C48="완료",C48="Complétez",C48="Concluído",C48="Vollständig",C48="Completare",C48="Doldurun")</formula>
    </cfRule>
  </conditionalFormatting>
  <conditionalFormatting sqref="C54">
    <cfRule type="expression" dxfId="8" priority="36" stopIfTrue="1">
      <formula>OR(C54="Complete",C54="填写", C54="記入済",C54="완료",C54="Complétez",C54="Concluído",C54="Vollständig",C54="Completare",C54="Doldurun")</formula>
    </cfRule>
  </conditionalFormatting>
  <conditionalFormatting sqref="C57">
    <cfRule type="expression" dxfId="7" priority="42" stopIfTrue="1">
      <formula>OR(C57="Complete",C57="填写", C57="記入済",C57="완료",C57="Complétez",C57="Concluído",C57="Vollständig",C57="Completare",C57="Doldurun")</formula>
    </cfRule>
  </conditionalFormatting>
  <conditionalFormatting sqref="C58">
    <cfRule type="expression" dxfId="6" priority="33" stopIfTrue="1">
      <formula>OR(C58="Complete",C58="填写", C58="記入済",C58="완료",C58="Complétez",C58="Concluído",C58="Vollständig",C58="Completare",C58="Doldurun")</formula>
    </cfRule>
  </conditionalFormatting>
  <conditionalFormatting sqref="C60:C61">
    <cfRule type="expression" dxfId="5"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ht="13.2">
      <c r="A2" s="20"/>
      <c r="B2" s="110"/>
      <c r="C2" s="110"/>
      <c r="D2"/>
      <c r="E2" s="21"/>
    </row>
    <row r="3" spans="1:35" ht="13.2">
      <c r="A3" s="20"/>
      <c r="B3" s="110"/>
      <c r="C3" s="110"/>
      <c r="D3" s="110"/>
      <c r="E3" s="21"/>
    </row>
    <row r="4" spans="1:35" ht="15.75" customHeight="1">
      <c r="A4" s="20"/>
      <c r="B4" s="391" t="s">
        <v>51</v>
      </c>
      <c r="C4" s="391"/>
      <c r="D4" s="39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54296875" style="246" customWidth="1"/>
    <col min="7" max="7" width="61.54296875" style="127" customWidth="1"/>
    <col min="8" max="8" width="65.5429687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1b346dad-8a15-4ce7-a19a-07d981b0c5e2"/>
    <ds:schemaRef ds:uri="http://www.w3.org/XML/1998/namespace"/>
    <ds:schemaRef ds:uri="http://purl.org/dc/dcmitype/"/>
    <ds:schemaRef ds:uri="a54701f6-876b-4337-a24e-543e1bd311e6"/>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Paul Yeh</cp:lastModifiedBy>
  <cp:revision/>
  <dcterms:created xsi:type="dcterms:W3CDTF">2010-06-21T21:00:23Z</dcterms:created>
  <dcterms:modified xsi:type="dcterms:W3CDTF">2023-06-01T15:45:02Z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